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sse New" sheetId="6" r:id="rId1"/>
  </sheets>
  <definedNames>
    <definedName name="_xlnm._FilterDatabase" localSheetId="0" hidden="1">'Ellesse New'!$A$12:$AH$12</definedName>
    <definedName name="_xlnm.Print_Area" localSheetId="0">'Ellesse New'!$A$1:$AH$74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6" l="1"/>
  <c r="AH53" i="6"/>
  <c r="AH39" i="6"/>
  <c r="AH72" i="6" l="1"/>
  <c r="M72" i="6"/>
  <c r="AH48" i="6"/>
  <c r="M48" i="6"/>
  <c r="AH30" i="6" l="1"/>
  <c r="AH75" i="6"/>
  <c r="AH28" i="6"/>
  <c r="AH57" i="6"/>
  <c r="AH33" i="6"/>
  <c r="AH47" i="6"/>
  <c r="AH21" i="6"/>
  <c r="AH34" i="6"/>
  <c r="AH62" i="6"/>
  <c r="AH19" i="6"/>
  <c r="AH17" i="6"/>
  <c r="AH74" i="6"/>
  <c r="AH15" i="6"/>
  <c r="AH18" i="6"/>
  <c r="AH32" i="6"/>
  <c r="AH24" i="6"/>
  <c r="AH31" i="6"/>
  <c r="AH44" i="6"/>
  <c r="AH63" i="6"/>
  <c r="AH16" i="6"/>
  <c r="AH13" i="6"/>
  <c r="AH14" i="6"/>
  <c r="AH42" i="6"/>
  <c r="AH20" i="6"/>
  <c r="AH67" i="6"/>
  <c r="AH37" i="6"/>
  <c r="AH27" i="6"/>
  <c r="AH26" i="6"/>
  <c r="AH50" i="6"/>
  <c r="AH40" i="6"/>
  <c r="AH43" i="6"/>
  <c r="AH69" i="6"/>
  <c r="AH71" i="6"/>
  <c r="AH73" i="6"/>
  <c r="AH70" i="6"/>
  <c r="AH51" i="6"/>
  <c r="AH22" i="6"/>
  <c r="AH64" i="6"/>
  <c r="AH46" i="6"/>
  <c r="AH61" i="6"/>
  <c r="AH25" i="6"/>
  <c r="AH38" i="6"/>
  <c r="AH49" i="6"/>
  <c r="AH29" i="6"/>
  <c r="AH65" i="6"/>
  <c r="AH66" i="6"/>
  <c r="AH41" i="6"/>
  <c r="AH23" i="6"/>
  <c r="AH52" i="6"/>
  <c r="AH45" i="6"/>
  <c r="AH58" i="6"/>
  <c r="AH59" i="6"/>
  <c r="AH35" i="6"/>
  <c r="AH36" i="6"/>
  <c r="AH55" i="6"/>
  <c r="AH56" i="6"/>
  <c r="AH68" i="6"/>
  <c r="AH60" i="6"/>
  <c r="AH54" i="6"/>
  <c r="AH76" i="6" l="1"/>
  <c r="M54" i="6"/>
  <c r="M60" i="6"/>
  <c r="M66" i="6"/>
  <c r="M65" i="6"/>
  <c r="B60" i="6"/>
  <c r="B54" i="6"/>
  <c r="B66" i="6"/>
  <c r="B65" i="6"/>
  <c r="M64" i="6" l="1"/>
  <c r="M61" i="6"/>
  <c r="M46" i="6"/>
  <c r="M25" i="6"/>
  <c r="M49" i="6"/>
  <c r="M38" i="6"/>
  <c r="M22" i="6"/>
  <c r="M51" i="6"/>
  <c r="B46" i="6"/>
  <c r="B49" i="6"/>
  <c r="B25" i="6"/>
  <c r="B64" i="6"/>
  <c r="B22" i="6"/>
  <c r="B61" i="6"/>
  <c r="B51" i="6"/>
  <c r="B38" i="6"/>
  <c r="M29" i="6" l="1"/>
  <c r="M36" i="6"/>
  <c r="M71" i="6" l="1"/>
  <c r="M19" i="6"/>
  <c r="B71" i="6"/>
  <c r="B19" i="6"/>
  <c r="M47" i="6" l="1"/>
  <c r="M35" i="6"/>
  <c r="M67" i="6"/>
  <c r="M33" i="6"/>
  <c r="M68" i="6"/>
  <c r="M17" i="6"/>
  <c r="M16" i="6"/>
  <c r="M13" i="6"/>
  <c r="M28" i="6"/>
  <c r="M74" i="6"/>
  <c r="M15" i="6"/>
  <c r="M44" i="6"/>
  <c r="M14" i="6"/>
  <c r="M55" i="6"/>
  <c r="M56" i="6"/>
  <c r="M34" i="6"/>
  <c r="M62" i="6"/>
  <c r="M27" i="6"/>
  <c r="M26" i="6"/>
  <c r="M41" i="6"/>
  <c r="M58" i="6"/>
  <c r="M59" i="6"/>
  <c r="M42" i="6"/>
  <c r="M20" i="6"/>
  <c r="M30" i="6"/>
  <c r="M57" i="6"/>
  <c r="M32" i="6"/>
  <c r="M24" i="6"/>
  <c r="M63" i="6"/>
  <c r="M50" i="6"/>
  <c r="M40" i="6"/>
  <c r="M43" i="6"/>
  <c r="M52" i="6"/>
  <c r="M73" i="6"/>
  <c r="M45" i="6"/>
  <c r="M18" i="6"/>
  <c r="M31" i="6"/>
  <c r="M69" i="6"/>
  <c r="M37" i="6"/>
  <c r="M23" i="6"/>
  <c r="M75" i="6" l="1"/>
  <c r="B21" i="6"/>
  <c r="B75" i="6"/>
  <c r="B47" i="6"/>
  <c r="B33" i="6"/>
  <c r="B74" i="6"/>
  <c r="B32" i="6"/>
  <c r="B16" i="6"/>
  <c r="B20" i="6"/>
  <c r="B26" i="6"/>
  <c r="B69" i="6"/>
  <c r="B23" i="6"/>
  <c r="B59" i="6"/>
  <c r="B68" i="6"/>
  <c r="B50" i="6"/>
  <c r="B52" i="6"/>
  <c r="B35" i="6"/>
  <c r="B28" i="6"/>
  <c r="B44" i="6"/>
  <c r="B37" i="6"/>
  <c r="B70" i="6"/>
  <c r="B58" i="6"/>
  <c r="B30" i="6"/>
  <c r="B34" i="6"/>
  <c r="B15" i="6"/>
  <c r="B31" i="6"/>
  <c r="B13" i="6"/>
  <c r="B67" i="6"/>
  <c r="B73" i="6"/>
  <c r="B62" i="6"/>
  <c r="B18" i="6"/>
  <c r="B14" i="6"/>
  <c r="B40" i="6"/>
  <c r="B45" i="6"/>
  <c r="B55" i="6"/>
  <c r="B56" i="6"/>
  <c r="B57" i="6"/>
  <c r="B17" i="6"/>
  <c r="B24" i="6"/>
  <c r="B63" i="6"/>
  <c r="B42" i="6"/>
  <c r="B27" i="6"/>
  <c r="B43" i="6"/>
  <c r="B41" i="6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<sst xmlns="http://schemas.openxmlformats.org/spreadsheetml/2006/main" count="721" uniqueCount="287">
  <si>
    <t>Product</t>
  </si>
  <si>
    <t>Product Name</t>
  </si>
  <si>
    <t>Product Type</t>
  </si>
  <si>
    <t>Colour</t>
  </si>
  <si>
    <t>Department</t>
  </si>
  <si>
    <t>COO</t>
  </si>
  <si>
    <t>HTS</t>
  </si>
  <si>
    <t>Composition</t>
  </si>
  <si>
    <t>XXS-6XL</t>
  </si>
  <si>
    <t>XXS</t>
  </si>
  <si>
    <t>XS</t>
  </si>
  <si>
    <t>SML</t>
  </si>
  <si>
    <t>MED</t>
  </si>
  <si>
    <t>LGE</t>
  </si>
  <si>
    <t>XL</t>
  </si>
  <si>
    <t>2XL</t>
  </si>
  <si>
    <t>3XL</t>
  </si>
  <si>
    <t>4XL</t>
  </si>
  <si>
    <t>5XL</t>
  </si>
  <si>
    <t>6XL</t>
  </si>
  <si>
    <t>4-30 USE</t>
  </si>
  <si>
    <t>4</t>
  </si>
  <si>
    <t>6</t>
  </si>
  <si>
    <t>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</si>
  <si>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</si>
  <si>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</si>
  <si>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</si>
  <si>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</si>
  <si>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</si>
  <si>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</si>
  <si>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</si>
  <si>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</si>
  <si>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</si>
  <si>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</si>
  <si>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</si>
  <si>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2/3- 15/16</t>
  </si>
  <si>
    <t>2/3</t>
  </si>
  <si>
    <t>3/4</t>
  </si>
  <si>
    <t>4/5</t>
  </si>
  <si>
    <t>5/6</t>
  </si>
  <si>
    <t>6/7</t>
  </si>
  <si>
    <t>7/8</t>
  </si>
  <si>
    <t>8/9</t>
  </si>
  <si>
    <t>9/10</t>
  </si>
  <si>
    <t>10/11</t>
  </si>
  <si>
    <t>11/12</t>
  </si>
  <si>
    <t>12/13</t>
  </si>
  <si>
    <t>13/14</t>
  </si>
  <si>
    <t>14/15</t>
  </si>
  <si>
    <t>15/16</t>
  </si>
  <si>
    <t>ONESIZE</t>
  </si>
  <si>
    <t>ONE SIZE</t>
  </si>
  <si>
    <t>JUNIOR</t>
  </si>
  <si>
    <t>ADULT</t>
  </si>
  <si>
    <t>SOCKS</t>
  </si>
  <si>
    <t>3-5.5</t>
  </si>
  <si>
    <t>6-8.5</t>
  </si>
  <si>
    <t>9-11.5</t>
  </si>
  <si>
    <t>12-14</t>
  </si>
  <si>
    <t>9-12</t>
  </si>
  <si>
    <t>12.5-2.5</t>
  </si>
  <si>
    <t>14.5-16</t>
  </si>
  <si>
    <t>12-16</t>
  </si>
  <si>
    <t>4-8</t>
  </si>
  <si>
    <t>7-11</t>
  </si>
  <si>
    <t>S</t>
  </si>
  <si>
    <t>M</t>
  </si>
  <si>
    <t>L</t>
  </si>
  <si>
    <t>XXL</t>
  </si>
  <si>
    <t>0/6-13/14</t>
  </si>
  <si>
    <t>0/3</t>
  </si>
  <si>
    <t>0/6</t>
  </si>
  <si>
    <t>3/6</t>
  </si>
  <si>
    <t>6/9</t>
  </si>
  <si>
    <t>6/12</t>
  </si>
  <si>
    <t>9/12</t>
  </si>
  <si>
    <t>12/18</t>
  </si>
  <si>
    <t>18/24</t>
  </si>
  <si>
    <t>30/32-62/64</t>
  </si>
  <si>
    <t>30/32</t>
  </si>
  <si>
    <t>33/35</t>
  </si>
  <si>
    <t>36/38</t>
  </si>
  <si>
    <t>39/41</t>
  </si>
  <si>
    <t>42/44</t>
  </si>
  <si>
    <t>46/48</t>
  </si>
  <si>
    <t>50/52</t>
  </si>
  <si>
    <t>54/56</t>
  </si>
  <si>
    <t>58/60</t>
  </si>
  <si>
    <t>62/64</t>
  </si>
  <si>
    <t>JDW</t>
  </si>
  <si>
    <t>1XL</t>
  </si>
  <si>
    <t>26-56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</si>
  <si>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</si>
  <si>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</si>
  <si>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</si>
  <si>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</si>
  <si>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</si>
  <si>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</si>
  <si>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</si>
  <si>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</si>
  <si>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</si>
  <si>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</si>
  <si>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</si>
  <si>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</si>
  <si>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Hoody Oh</t>
  </si>
  <si>
    <t>Navy</t>
  </si>
  <si>
    <t>Boys</t>
  </si>
  <si>
    <t>India</t>
  </si>
  <si>
    <t>85% Cotton / 15% Polyester</t>
  </si>
  <si>
    <t>Tee Shirt</t>
  </si>
  <si>
    <t>6109100010</t>
  </si>
  <si>
    <t>100% Cotton</t>
  </si>
  <si>
    <t>Black</t>
  </si>
  <si>
    <t>White</t>
  </si>
  <si>
    <t>Short</t>
  </si>
  <si>
    <t>China</t>
  </si>
  <si>
    <t>Pant Jog/Fleece</t>
  </si>
  <si>
    <t>6103420000</t>
  </si>
  <si>
    <t>80% Cotton / 20% Polyester</t>
  </si>
  <si>
    <t>Light Blue</t>
  </si>
  <si>
    <t>95% Polyester / 5% Elastane</t>
  </si>
  <si>
    <t>64% Cotton / 36% Polyester</t>
  </si>
  <si>
    <t>100% Polyester</t>
  </si>
  <si>
    <t>Multi</t>
  </si>
  <si>
    <t>6109902000</t>
  </si>
  <si>
    <t>Blue</t>
  </si>
  <si>
    <t>Light Pink</t>
  </si>
  <si>
    <t>Girls</t>
  </si>
  <si>
    <t>6110209900</t>
  </si>
  <si>
    <t>Hoody Cropped</t>
  </si>
  <si>
    <t>S4R17691</t>
  </si>
  <si>
    <t>Shoanna Jnr Short</t>
  </si>
  <si>
    <t>6104620000</t>
  </si>
  <si>
    <t>S2R17689</t>
  </si>
  <si>
    <t>Hillia Inf Crop Hoody</t>
  </si>
  <si>
    <t>Pink</t>
  </si>
  <si>
    <t>Dress</t>
  </si>
  <si>
    <t>6104420000</t>
  </si>
  <si>
    <t>Tee Shirt Cropped</t>
  </si>
  <si>
    <t>S2R17684</t>
  </si>
  <si>
    <t>Telina Inf T-Shirt</t>
  </si>
  <si>
    <t>S4R17968</t>
  </si>
  <si>
    <t>Roella Jnr T-Shirt</t>
  </si>
  <si>
    <t>95% Cotton / 5% Elastane</t>
  </si>
  <si>
    <t>Purple</t>
  </si>
  <si>
    <t>Legging</t>
  </si>
  <si>
    <t>Dark Purple</t>
  </si>
  <si>
    <t>All Over Print</t>
  </si>
  <si>
    <t>S4R17695</t>
  </si>
  <si>
    <t>Loudra Jnr Legging</t>
  </si>
  <si>
    <t>6105100000</t>
  </si>
  <si>
    <t>Pant Track</t>
  </si>
  <si>
    <t>6104630000</t>
  </si>
  <si>
    <t>Track/Zip Jacket</t>
  </si>
  <si>
    <t>6102309000</t>
  </si>
  <si>
    <t>S4R17969</t>
  </si>
  <si>
    <t>Fintori Jnr Crop T-Shirt</t>
  </si>
  <si>
    <t>6114300000</t>
  </si>
  <si>
    <t>S2ML17147</t>
  </si>
  <si>
    <t>Lincy Inf Legging</t>
  </si>
  <si>
    <t>Tee Shirt L/S</t>
  </si>
  <si>
    <t>Vest Top</t>
  </si>
  <si>
    <t>6114200000</t>
  </si>
  <si>
    <t>88% Polyester / 12% Elastane</t>
  </si>
  <si>
    <t>Tie Dye</t>
  </si>
  <si>
    <t>6204631890</t>
  </si>
  <si>
    <t>6104530000</t>
  </si>
  <si>
    <t>Orange</t>
  </si>
  <si>
    <t>92% Polyester / 8% Elastane</t>
  </si>
  <si>
    <t>Lilac</t>
  </si>
  <si>
    <t>SZA16883</t>
  </si>
  <si>
    <t>Gento Oh Cropped Hoody</t>
  </si>
  <si>
    <t>Black/Light Pink</t>
  </si>
  <si>
    <t>Skirt</t>
  </si>
  <si>
    <t>S4M14505</t>
  </si>
  <si>
    <t>Innocen Skirt</t>
  </si>
  <si>
    <t>S3M14391</t>
  </si>
  <si>
    <t>Digby JNR Short</t>
  </si>
  <si>
    <t>Jena Tee</t>
  </si>
  <si>
    <t>S2M08595</t>
  </si>
  <si>
    <t>S4N15304</t>
  </si>
  <si>
    <t xml:space="preserve">Auto Jnr Jog Pant </t>
  </si>
  <si>
    <t>S4L13439</t>
  </si>
  <si>
    <t>Mostardo JNR Tee</t>
  </si>
  <si>
    <t xml:space="preserve">S4K08598 </t>
  </si>
  <si>
    <t>Martha JNR Jog Pant</t>
  </si>
  <si>
    <t>S4M14497</t>
  </si>
  <si>
    <t>Fabi Tie Dye Legging</t>
  </si>
  <si>
    <t>S4L13443</t>
  </si>
  <si>
    <t>Fida JNR Legging</t>
  </si>
  <si>
    <t>S4N15299</t>
  </si>
  <si>
    <t>Fragole Jnr Legging</t>
  </si>
  <si>
    <t>S4P16109</t>
  </si>
  <si>
    <t>Portare Jnr Dress</t>
  </si>
  <si>
    <t>S4L13440</t>
  </si>
  <si>
    <t>Sorrenti JNR OH Hoody</t>
  </si>
  <si>
    <t>S4L13445</t>
  </si>
  <si>
    <t>Forrio JNR Crop Track Top</t>
  </si>
  <si>
    <t>S4M14436</t>
  </si>
  <si>
    <t>Nichols Vest</t>
  </si>
  <si>
    <t>93% Polyester / 7% Elastane</t>
  </si>
  <si>
    <t>S4M14433</t>
  </si>
  <si>
    <t>Esparza Tee</t>
  </si>
  <si>
    <t>Purple Fade</t>
  </si>
  <si>
    <t>Bra Top</t>
  </si>
  <si>
    <t>S4M14439</t>
  </si>
  <si>
    <t>Tanner Legging</t>
  </si>
  <si>
    <t>S4P16106</t>
  </si>
  <si>
    <t>Parlare Jnr Tee</t>
  </si>
  <si>
    <t>S4M14495</t>
  </si>
  <si>
    <t>Siobhen Tie Dye JNR Sweatshirt</t>
  </si>
  <si>
    <t>S4M14492</t>
  </si>
  <si>
    <t>Isobel Tie Dye OH Hoody</t>
  </si>
  <si>
    <t>S4P16110</t>
  </si>
  <si>
    <t>Pollaro Jnr Crop T-Shirt</t>
  </si>
  <si>
    <t>S4P16231</t>
  </si>
  <si>
    <t>Prege Jnr Crop T-Shirt</t>
  </si>
  <si>
    <t>S4M14476</t>
  </si>
  <si>
    <t>Pica Tee</t>
  </si>
  <si>
    <t>S4ML15226</t>
  </si>
  <si>
    <t>Tweet Jnr Dress</t>
  </si>
  <si>
    <t>Black/White/Light Pink</t>
  </si>
  <si>
    <t>S4ZA2441</t>
  </si>
  <si>
    <t>Emilio Bra Top</t>
  </si>
  <si>
    <t>SZA13872</t>
  </si>
  <si>
    <t>Breea Legging</t>
  </si>
  <si>
    <t>Black/Light Green</t>
  </si>
  <si>
    <t>S4ZA14989</t>
  </si>
  <si>
    <t>Jossie Short Jnr</t>
  </si>
  <si>
    <t>S4ZA14990</t>
  </si>
  <si>
    <t>Leva Legging Short Jnr</t>
  </si>
  <si>
    <t>RRP</t>
  </si>
  <si>
    <t>TOTAL</t>
  </si>
  <si>
    <t>Parcel</t>
  </si>
  <si>
    <t>Weight</t>
  </si>
  <si>
    <t>36 - 42 EL</t>
  </si>
  <si>
    <t>36 - 47 EL</t>
  </si>
  <si>
    <t>39/6</t>
  </si>
  <si>
    <t>40/6.5</t>
  </si>
  <si>
    <t>41/7</t>
  </si>
  <si>
    <t>42/8</t>
  </si>
  <si>
    <t>43/9</t>
  </si>
  <si>
    <t>44/9.5</t>
  </si>
  <si>
    <t>45/10</t>
  </si>
  <si>
    <t>46/11</t>
  </si>
  <si>
    <t>47/12</t>
  </si>
  <si>
    <t>48/13</t>
  </si>
  <si>
    <t>36/3</t>
  </si>
  <si>
    <t>37/4</t>
  </si>
  <si>
    <t>38/5</t>
  </si>
  <si>
    <t>S2M14494</t>
  </si>
  <si>
    <t>6110209100</t>
  </si>
  <si>
    <t>S4R17693</t>
  </si>
  <si>
    <t>Shandra Jnr Short</t>
  </si>
  <si>
    <t>S4R17692</t>
  </si>
  <si>
    <t>Cindra Jnr Crop T-Shirt</t>
  </si>
  <si>
    <t>S4Q17098</t>
  </si>
  <si>
    <t>Comparati Jnr Track Pant</t>
  </si>
  <si>
    <t>S4Q17101</t>
  </si>
  <si>
    <t>Piegaro Jnr Legging</t>
  </si>
  <si>
    <t>Dark Grey</t>
  </si>
  <si>
    <t>S4Q17092</t>
  </si>
  <si>
    <t>Bufaloro Jnr T-Shirt</t>
  </si>
  <si>
    <t>S4Q17102</t>
  </si>
  <si>
    <t>Carraia Jnr Crop T-Shirt</t>
  </si>
  <si>
    <t>S4Q17093</t>
  </si>
  <si>
    <t>Pieve Jnr Legging</t>
  </si>
  <si>
    <t>SZA43751</t>
  </si>
  <si>
    <t>Areno Ls Cropped T-Shirt (Jnr)</t>
  </si>
  <si>
    <t>SZA16876</t>
  </si>
  <si>
    <t>Mikelo Short</t>
  </si>
  <si>
    <t>SZA15691</t>
  </si>
  <si>
    <t>Serela Cropped T-Shirt</t>
  </si>
  <si>
    <t>SZA16878</t>
  </si>
  <si>
    <t>Noree Vest</t>
  </si>
  <si>
    <t>S3M14456</t>
  </si>
  <si>
    <t>SUZINA Short</t>
  </si>
  <si>
    <t>S4ZA08598</t>
  </si>
  <si>
    <t>LILAC</t>
  </si>
  <si>
    <t>LT BLUE</t>
  </si>
  <si>
    <t>SJD12947</t>
  </si>
  <si>
    <t>Lilos Crop T-Shirt</t>
  </si>
  <si>
    <t>S4S18721</t>
  </si>
  <si>
    <t>Cisiano Jnr Oh Hoody</t>
  </si>
  <si>
    <t>TOYLE Tie Dye JNR Fleece Short</t>
  </si>
  <si>
    <t>Image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</si>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</sst>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[$-10809]#,##0;\-#,##0"/>
    <numFmt numFmtId="166" formatCode="&quot;£&quot;#,##0.00"/>
    <numFmt numFmtId="167" formatCode="#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6"/>
      <color theme="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6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167" fontId="6" fillId="0" borderId="1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8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7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FFFF00"/>
      <rgbColor rgb="0032CD32"/>
      <rgbColor rgb="00FF00FF"/>
      <rgbColor rgb="00D3D3D3"/>
      <rgbColor rgb="00FFFFFF"/>
      <rgbColor rgb="0000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0.jpeg"/><Relationship Id="rId68" Type="http://schemas.openxmlformats.org/officeDocument/2006/relationships/image" Target="../media/image64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cid:2c654dc6-e77f-4683-94c2-a5499671a810@EURP194.PROD.OUTLOOK.COM" TargetMode="External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2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openxmlformats.org/officeDocument/2006/relationships/image" Target="../media/image59.jpe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cid:dd40c47c-62fe-4bfb-a4db-0a15a82923e5@EURP194.PROD.OUTLOOK.COM" TargetMode="External"/><Relationship Id="rId65" Type="http://schemas.openxmlformats.org/officeDocument/2006/relationships/image" Target="../media/image6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cid:4755a95e-6f4f-4463-a3f3-aa281c443ccd@EURP194.PROD.OUTLOOK.COM" TargetMode="External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jpeg"/><Relationship Id="rId67" Type="http://schemas.openxmlformats.org/officeDocument/2006/relationships/image" Target="../media/image63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cid:a395c993-de88-421a-9afd-f629c458c3b1@EURP194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51</xdr:row>
      <xdr:rowOff>52918</xdr:rowOff>
    </xdr:from>
    <xdr:to>
      <xdr:col>0</xdr:col>
      <xdr:colOff>991457</xdr:colOff>
      <xdr:row>51</xdr:row>
      <xdr:rowOff>1313181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10940A58-8A5A-C235-96BF-DDBE5146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833" y="201390251"/>
          <a:ext cx="758624" cy="126026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</xdr:colOff>
      <xdr:row>51</xdr:row>
      <xdr:rowOff>31750</xdr:rowOff>
    </xdr:from>
    <xdr:to>
      <xdr:col>0</xdr:col>
      <xdr:colOff>1214251</xdr:colOff>
      <xdr:row>51</xdr:row>
      <xdr:rowOff>1229783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A4050965-89B0-BF0D-0F10-7FA0434A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16" y="217752083"/>
          <a:ext cx="1161335" cy="11980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6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B8EFDAEA-172A-A677-D874-6EA731050785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23</xdr:row>
      <xdr:rowOff>304800</xdr:rowOff>
    </xdr:to>
    <xdr:sp macro="" textlink="">
      <xdr:nvSpPr>
        <xdr:cNvPr id="7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5A39D3BA-59BF-755E-DC3C-05A0C551DC1C}"/>
            </a:ext>
          </a:extLst>
        </xdr:cNvPr>
        <xdr:cNvSpPr>
          <a:spLocks noChangeAspect="1" noChangeArrowheads="1"/>
        </xdr:cNvSpPr>
      </xdr:nvSpPr>
      <xdr:spPr bwMode="auto">
        <a:xfrm>
          <a:off x="0" y="1933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163286</xdr:rowOff>
    </xdr:from>
    <xdr:to>
      <xdr:col>3</xdr:col>
      <xdr:colOff>176893</xdr:colOff>
      <xdr:row>8</xdr:row>
      <xdr:rowOff>149679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8FCEEE7-C742-42B5-A759-B8D28793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786"/>
          <a:ext cx="2748643" cy="1319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 macro="" textlink="">
      <xdr:nvSpPr>
        <xdr:cNvPr id="3" name="AutoShape 1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878C6CB0-1378-4712-B0F6-8E33E0DD27FB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20</xdr:row>
      <xdr:rowOff>304800</xdr:rowOff>
    </xdr:to>
    <xdr:sp macro="" textlink="">
      <xdr:nvSpPr>
        <xdr:cNvPr id="4" name="AutoShape 2" descr="Ellesse El Fabi Jnr Legging (Pink), (147.88 kr) | Stort utvalg av  outlet-mote | Booztlet.com">
          <a:extLst>
            <a:ext uri="{FF2B5EF4-FFF2-40B4-BE49-F238E27FC236}">
              <a16:creationId xmlns:a16="http://schemas.microsoft.com/office/drawing/2014/main" xmlns="" id="{27FA6577-1497-49CA-BD7F-BFF1B6D06DDC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190500</xdr:colOff>
      <xdr:row>74</xdr:row>
      <xdr:rowOff>40822</xdr:rowOff>
    </xdr:from>
    <xdr:to>
      <xdr:col>0</xdr:col>
      <xdr:colOff>1170940</xdr:colOff>
      <xdr:row>74</xdr:row>
      <xdr:rowOff>1292679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73C8AAC-BA13-47B4-B1A7-02BDBA220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4664893"/>
          <a:ext cx="980440" cy="1251857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32</xdr:row>
      <xdr:rowOff>100353</xdr:rowOff>
    </xdr:from>
    <xdr:to>
      <xdr:col>0</xdr:col>
      <xdr:colOff>1238250</xdr:colOff>
      <xdr:row>32</xdr:row>
      <xdr:rowOff>1134077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BE9B22BC-A66B-402E-807D-03F61B04F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18" y="32417317"/>
          <a:ext cx="1202532" cy="10337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51</xdr:row>
      <xdr:rowOff>119063</xdr:rowOff>
    </xdr:from>
    <xdr:to>
      <xdr:col>0</xdr:col>
      <xdr:colOff>1270000</xdr:colOff>
      <xdr:row>51</xdr:row>
      <xdr:rowOff>1243017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C2AB093D-7E01-478B-B03F-FA159E68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88999219"/>
          <a:ext cx="1174750" cy="1123954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57</xdr:row>
      <xdr:rowOff>59531</xdr:rowOff>
    </xdr:from>
    <xdr:to>
      <xdr:col>0</xdr:col>
      <xdr:colOff>1293813</xdr:colOff>
      <xdr:row>57</xdr:row>
      <xdr:rowOff>1088571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5BE6370A-CBCF-422B-8698-2D22CEEC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9063" y="63482424"/>
          <a:ext cx="1174750" cy="1029040"/>
        </a:xfrm>
        <a:prstGeom prst="rect">
          <a:avLst/>
        </a:prstGeom>
      </xdr:spPr>
    </xdr:pic>
    <xdr:clientData/>
  </xdr:twoCellAnchor>
  <xdr:twoCellAnchor>
    <xdr:from>
      <xdr:col>0</xdr:col>
      <xdr:colOff>154781</xdr:colOff>
      <xdr:row>29</xdr:row>
      <xdr:rowOff>35719</xdr:rowOff>
    </xdr:from>
    <xdr:to>
      <xdr:col>0</xdr:col>
      <xdr:colOff>1213115</xdr:colOff>
      <xdr:row>29</xdr:row>
      <xdr:rowOff>1241952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8EF7DDFB-791F-43B2-BB96-F7E38D07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4781" y="15335250"/>
          <a:ext cx="1058334" cy="120623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56</xdr:row>
      <xdr:rowOff>47625</xdr:rowOff>
    </xdr:from>
    <xdr:to>
      <xdr:col>0</xdr:col>
      <xdr:colOff>1270000</xdr:colOff>
      <xdr:row>56</xdr:row>
      <xdr:rowOff>1166654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19205CC5-BCB7-4164-9322-A70CC632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2038469"/>
          <a:ext cx="1174750" cy="1119029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46</xdr:row>
      <xdr:rowOff>35718</xdr:rowOff>
    </xdr:from>
    <xdr:to>
      <xdr:col>0</xdr:col>
      <xdr:colOff>1267630</xdr:colOff>
      <xdr:row>46</xdr:row>
      <xdr:rowOff>1265463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571B2C48-594F-426D-BBF8-B2A3917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48490754"/>
          <a:ext cx="1172380" cy="122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83343</xdr:colOff>
      <xdr:row>18</xdr:row>
      <xdr:rowOff>36610</xdr:rowOff>
    </xdr:from>
    <xdr:to>
      <xdr:col>0</xdr:col>
      <xdr:colOff>1292679</xdr:colOff>
      <xdr:row>18</xdr:row>
      <xdr:rowOff>1310034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04DF4F5-EE81-4088-BF3C-BA572235D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3" y="13303574"/>
          <a:ext cx="1209336" cy="1273424"/>
        </a:xfrm>
        <a:prstGeom prst="rect">
          <a:avLst/>
        </a:prstGeom>
      </xdr:spPr>
    </xdr:pic>
    <xdr:clientData/>
  </xdr:twoCellAnchor>
  <xdr:twoCellAnchor editAs="oneCell">
    <xdr:from>
      <xdr:col>0</xdr:col>
      <xdr:colOff>336776</xdr:colOff>
      <xdr:row>26</xdr:row>
      <xdr:rowOff>8504</xdr:rowOff>
    </xdr:from>
    <xdr:to>
      <xdr:col>0</xdr:col>
      <xdr:colOff>898071</xdr:colOff>
      <xdr:row>26</xdr:row>
      <xdr:rowOff>1347107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CD2EBC1-F24A-4316-941A-453C9ED0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776" y="21439754"/>
          <a:ext cx="561295" cy="1338603"/>
        </a:xfrm>
        <a:prstGeom prst="rect">
          <a:avLst/>
        </a:prstGeom>
      </xdr:spPr>
    </xdr:pic>
    <xdr:clientData/>
  </xdr:twoCellAnchor>
  <xdr:twoCellAnchor editAs="oneCell">
    <xdr:from>
      <xdr:col>0</xdr:col>
      <xdr:colOff>392906</xdr:colOff>
      <xdr:row>25</xdr:row>
      <xdr:rowOff>71438</xdr:rowOff>
    </xdr:from>
    <xdr:to>
      <xdr:col>0</xdr:col>
      <xdr:colOff>925285</xdr:colOff>
      <xdr:row>25</xdr:row>
      <xdr:rowOff>1317096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D6D47066-FF3E-40FD-88C1-C45275E1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6" y="20141974"/>
          <a:ext cx="532379" cy="1245658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297657</xdr:colOff>
      <xdr:row>55</xdr:row>
      <xdr:rowOff>59531</xdr:rowOff>
    </xdr:from>
    <xdr:to>
      <xdr:col>0</xdr:col>
      <xdr:colOff>957924</xdr:colOff>
      <xdr:row>55</xdr:row>
      <xdr:rowOff>1315772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14521797-E47B-4651-BBFA-51BD927BE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7657" y="41052750"/>
          <a:ext cx="660267" cy="125624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54</xdr:row>
      <xdr:rowOff>11906</xdr:rowOff>
    </xdr:from>
    <xdr:to>
      <xdr:col>0</xdr:col>
      <xdr:colOff>922205</xdr:colOff>
      <xdr:row>54</xdr:row>
      <xdr:rowOff>1268147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600626F0-2A72-4B76-AE8A-B8A7008E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61938" y="39647812"/>
          <a:ext cx="660267" cy="12562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95250</xdr:rowOff>
    </xdr:from>
    <xdr:to>
      <xdr:col>0</xdr:col>
      <xdr:colOff>1537606</xdr:colOff>
      <xdr:row>34</xdr:row>
      <xdr:rowOff>1209151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780A6598-1C07-40A4-9EEA-E25B616D5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39120536"/>
          <a:ext cx="1537606" cy="111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31</xdr:row>
      <xdr:rowOff>10206</xdr:rowOff>
    </xdr:from>
    <xdr:to>
      <xdr:col>0</xdr:col>
      <xdr:colOff>1129392</xdr:colOff>
      <xdr:row>31</xdr:row>
      <xdr:rowOff>1305989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43FA1340-06EB-4067-924C-4CAE3D90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20080742"/>
          <a:ext cx="979714" cy="1295783"/>
        </a:xfrm>
        <a:prstGeom prst="rect">
          <a:avLst/>
        </a:prstGeom>
      </xdr:spPr>
    </xdr:pic>
    <xdr:clientData/>
  </xdr:twoCellAnchor>
  <xdr:twoCellAnchor>
    <xdr:from>
      <xdr:col>0</xdr:col>
      <xdr:colOff>107157</xdr:colOff>
      <xdr:row>23</xdr:row>
      <xdr:rowOff>23813</xdr:rowOff>
    </xdr:from>
    <xdr:to>
      <xdr:col>0</xdr:col>
      <xdr:colOff>1211036</xdr:colOff>
      <xdr:row>23</xdr:row>
      <xdr:rowOff>1335670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6FBA82E1-CB84-4CB9-8AD4-6D770A4C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57" y="18733634"/>
          <a:ext cx="1103879" cy="131185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13</xdr:row>
      <xdr:rowOff>59531</xdr:rowOff>
    </xdr:from>
    <xdr:to>
      <xdr:col>0</xdr:col>
      <xdr:colOff>1192742</xdr:colOff>
      <xdr:row>13</xdr:row>
      <xdr:rowOff>1299950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69FE7798-2A0C-4BDC-98AF-B8E97BE4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5918000"/>
          <a:ext cx="1002242" cy="1240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42522</xdr:rowOff>
    </xdr:from>
    <xdr:to>
      <xdr:col>0</xdr:col>
      <xdr:colOff>1610748</xdr:colOff>
      <xdr:row>17</xdr:row>
      <xdr:rowOff>1319892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A23A75EF-D929-4E86-A23D-A0A011513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40951"/>
          <a:ext cx="1610748" cy="1277370"/>
        </a:xfrm>
        <a:prstGeom prst="rect">
          <a:avLst/>
        </a:prstGeom>
      </xdr:spPr>
    </xdr:pic>
    <xdr:clientData/>
  </xdr:twoCellAnchor>
  <xdr:twoCellAnchor editAs="oneCell">
    <xdr:from>
      <xdr:col>0</xdr:col>
      <xdr:colOff>253433</xdr:colOff>
      <xdr:row>36</xdr:row>
      <xdr:rowOff>1</xdr:rowOff>
    </xdr:from>
    <xdr:to>
      <xdr:col>0</xdr:col>
      <xdr:colOff>1088571</xdr:colOff>
      <xdr:row>37</xdr:row>
      <xdr:rowOff>52728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73A66C97-76E6-4118-B8AD-23025A70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433" y="36399108"/>
          <a:ext cx="835138" cy="13181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67</xdr:row>
      <xdr:rowOff>11906</xdr:rowOff>
    </xdr:from>
    <xdr:to>
      <xdr:col>0</xdr:col>
      <xdr:colOff>1136227</xdr:colOff>
      <xdr:row>67</xdr:row>
      <xdr:rowOff>1247311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31460FF7-9BFF-4326-A55B-9D1FD702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625" y="124682250"/>
          <a:ext cx="1088602" cy="123540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41</xdr:row>
      <xdr:rowOff>166688</xdr:rowOff>
    </xdr:from>
    <xdr:to>
      <xdr:col>0</xdr:col>
      <xdr:colOff>1275640</xdr:colOff>
      <xdr:row>41</xdr:row>
      <xdr:rowOff>1074964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3694A475-3415-45C3-9A09-D79C829F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4" y="17515795"/>
          <a:ext cx="1192296" cy="908276"/>
        </a:xfrm>
        <a:prstGeom prst="rect">
          <a:avLst/>
        </a:prstGeom>
      </xdr:spPr>
    </xdr:pic>
    <xdr:clientData/>
  </xdr:twoCellAnchor>
  <xdr:twoCellAnchor editAs="oneCell">
    <xdr:from>
      <xdr:col>0</xdr:col>
      <xdr:colOff>98078</xdr:colOff>
      <xdr:row>19</xdr:row>
      <xdr:rowOff>176892</xdr:rowOff>
    </xdr:from>
    <xdr:to>
      <xdr:col>0</xdr:col>
      <xdr:colOff>1434002</xdr:colOff>
      <xdr:row>19</xdr:row>
      <xdr:rowOff>1211035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A11DB94C-A451-49F8-BC4E-68F7493AB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078" y="12083142"/>
          <a:ext cx="1335924" cy="1034143"/>
        </a:xfrm>
        <a:prstGeom prst="rect">
          <a:avLst/>
        </a:prstGeom>
      </xdr:spPr>
    </xdr:pic>
    <xdr:clientData/>
  </xdr:twoCellAnchor>
  <xdr:twoCellAnchor editAs="oneCell">
    <xdr:from>
      <xdr:col>0</xdr:col>
      <xdr:colOff>113958</xdr:colOff>
      <xdr:row>15</xdr:row>
      <xdr:rowOff>25513</xdr:rowOff>
    </xdr:from>
    <xdr:to>
      <xdr:col>0</xdr:col>
      <xdr:colOff>1319891</xdr:colOff>
      <xdr:row>15</xdr:row>
      <xdr:rowOff>1274903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423A2BB7-BD86-4F24-BBF0-C1886D69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58" y="7863227"/>
          <a:ext cx="1205933" cy="1249390"/>
        </a:xfrm>
        <a:prstGeom prst="rect">
          <a:avLst/>
        </a:prstGeom>
      </xdr:spPr>
    </xdr:pic>
    <xdr:clientData/>
  </xdr:twoCellAnchor>
  <xdr:twoCellAnchor>
    <xdr:from>
      <xdr:col>0</xdr:col>
      <xdr:colOff>202406</xdr:colOff>
      <xdr:row>58</xdr:row>
      <xdr:rowOff>35719</xdr:rowOff>
    </xdr:from>
    <xdr:to>
      <xdr:col>0</xdr:col>
      <xdr:colOff>1105164</xdr:colOff>
      <xdr:row>58</xdr:row>
      <xdr:rowOff>1304776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870DF7A7-14FA-4395-A1B1-78A7E105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02406" y="189666563"/>
          <a:ext cx="902758" cy="126905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27</xdr:row>
      <xdr:rowOff>11906</xdr:rowOff>
    </xdr:from>
    <xdr:to>
      <xdr:col>0</xdr:col>
      <xdr:colOff>1006929</xdr:colOff>
      <xdr:row>27</xdr:row>
      <xdr:rowOff>1245922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18F47D4C-FF56-40E3-8297-0EABA153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22803870"/>
          <a:ext cx="721179" cy="1234016"/>
        </a:xfrm>
        <a:prstGeom prst="rect">
          <a:avLst/>
        </a:prstGeom>
      </xdr:spPr>
    </xdr:pic>
    <xdr:clientData/>
  </xdr:twoCellAnchor>
  <xdr:twoCellAnchor editAs="oneCell">
    <xdr:from>
      <xdr:col>0</xdr:col>
      <xdr:colOff>270441</xdr:colOff>
      <xdr:row>22</xdr:row>
      <xdr:rowOff>23813</xdr:rowOff>
    </xdr:from>
    <xdr:to>
      <xdr:col>0</xdr:col>
      <xdr:colOff>952500</xdr:colOff>
      <xdr:row>23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541DF549-73D3-44F0-92F6-89B29F61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70441" y="16012206"/>
          <a:ext cx="682059" cy="133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33</xdr:row>
      <xdr:rowOff>34018</xdr:rowOff>
    </xdr:from>
    <xdr:to>
      <xdr:col>0</xdr:col>
      <xdr:colOff>1061657</xdr:colOff>
      <xdr:row>33</xdr:row>
      <xdr:rowOff>1299784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705E2B8-CA14-4A2F-9631-C3D27033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2" y="33711697"/>
          <a:ext cx="925585" cy="1265766"/>
        </a:xfrm>
        <a:prstGeom prst="rect">
          <a:avLst/>
        </a:prstGeom>
      </xdr:spPr>
    </xdr:pic>
    <xdr:clientData/>
  </xdr:twoCellAnchor>
  <xdr:twoCellAnchor editAs="oneCell">
    <xdr:from>
      <xdr:col>0</xdr:col>
      <xdr:colOff>278947</xdr:colOff>
      <xdr:row>61</xdr:row>
      <xdr:rowOff>25514</xdr:rowOff>
    </xdr:from>
    <xdr:to>
      <xdr:col>0</xdr:col>
      <xdr:colOff>898071</xdr:colOff>
      <xdr:row>61</xdr:row>
      <xdr:rowOff>1262465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2096F9AE-12EC-4274-9B46-8FD3C9FB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947" y="37785335"/>
          <a:ext cx="619124" cy="12369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23812</xdr:rowOff>
    </xdr:from>
    <xdr:to>
      <xdr:col>0</xdr:col>
      <xdr:colOff>1011138</xdr:colOff>
      <xdr:row>30</xdr:row>
      <xdr:rowOff>1324715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6B480452-9C91-4CB1-A7EC-870852B38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31540843"/>
          <a:ext cx="820638" cy="13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49</xdr:row>
      <xdr:rowOff>45924</xdr:rowOff>
    </xdr:from>
    <xdr:to>
      <xdr:col>0</xdr:col>
      <xdr:colOff>1547812</xdr:colOff>
      <xdr:row>49</xdr:row>
      <xdr:rowOff>1165112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231B261D-B566-4C07-9801-DB130E19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48596210"/>
          <a:ext cx="1479776" cy="1119188"/>
        </a:xfrm>
        <a:prstGeom prst="rect">
          <a:avLst/>
        </a:prstGeom>
      </xdr:spPr>
    </xdr:pic>
    <xdr:clientData/>
  </xdr:twoCellAnchor>
  <xdr:twoCellAnchor editAs="oneCell">
    <xdr:from>
      <xdr:col>0</xdr:col>
      <xdr:colOff>112259</xdr:colOff>
      <xdr:row>39</xdr:row>
      <xdr:rowOff>66335</xdr:rowOff>
    </xdr:from>
    <xdr:to>
      <xdr:col>0</xdr:col>
      <xdr:colOff>1162192</xdr:colOff>
      <xdr:row>39</xdr:row>
      <xdr:rowOff>1283418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D136F24A-33DF-4295-89EB-70CE0BA8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59" y="41813049"/>
          <a:ext cx="1049933" cy="1217083"/>
        </a:xfrm>
        <a:prstGeom prst="rect">
          <a:avLst/>
        </a:prstGeom>
      </xdr:spPr>
    </xdr:pic>
    <xdr:clientData/>
  </xdr:twoCellAnchor>
  <xdr:twoCellAnchor editAs="oneCell">
    <xdr:from>
      <xdr:col>0</xdr:col>
      <xdr:colOff>78241</xdr:colOff>
      <xdr:row>42</xdr:row>
      <xdr:rowOff>23813</xdr:rowOff>
    </xdr:from>
    <xdr:to>
      <xdr:col>0</xdr:col>
      <xdr:colOff>1252990</xdr:colOff>
      <xdr:row>42</xdr:row>
      <xdr:rowOff>1262274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DEAEF287-64DE-48D6-B14E-FA4A6D93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41" y="47213384"/>
          <a:ext cx="1174749" cy="123846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62</xdr:row>
      <xdr:rowOff>35719</xdr:rowOff>
    </xdr:from>
    <xdr:to>
      <xdr:col>0</xdr:col>
      <xdr:colOff>1238350</xdr:colOff>
      <xdr:row>62</xdr:row>
      <xdr:rowOff>1274180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E0C8DE34-3C30-45FC-99DF-970FD77A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66652375"/>
          <a:ext cx="1143100" cy="12384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144522</xdr:rowOff>
    </xdr:from>
    <xdr:to>
      <xdr:col>0</xdr:col>
      <xdr:colOff>1483178</xdr:colOff>
      <xdr:row>72</xdr:row>
      <xdr:rowOff>1211035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163C7A77-73A8-4944-9332-9240768B0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604308"/>
          <a:ext cx="1483178" cy="10665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23813</xdr:rowOff>
    </xdr:from>
    <xdr:to>
      <xdr:col>0</xdr:col>
      <xdr:colOff>1183821</xdr:colOff>
      <xdr:row>68</xdr:row>
      <xdr:rowOff>1238250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DA649CCF-27A3-4910-92BD-AAC63D234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83762170"/>
          <a:ext cx="1088571" cy="1214437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70</xdr:row>
      <xdr:rowOff>11906</xdr:rowOff>
    </xdr:from>
    <xdr:to>
      <xdr:col>0</xdr:col>
      <xdr:colOff>1074964</xdr:colOff>
      <xdr:row>70</xdr:row>
      <xdr:rowOff>1242213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A688366A-9AB0-41C2-A8BD-95C4680B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156" y="74225263"/>
          <a:ext cx="967808" cy="1230307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69</xdr:row>
      <xdr:rowOff>159884</xdr:rowOff>
    </xdr:from>
    <xdr:to>
      <xdr:col>0</xdr:col>
      <xdr:colOff>1365816</xdr:colOff>
      <xdr:row>69</xdr:row>
      <xdr:rowOff>1129393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07F74045-EBB9-47A1-B004-AC2DB531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92062527"/>
          <a:ext cx="1297780" cy="96950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40</xdr:row>
      <xdr:rowOff>47625</xdr:rowOff>
    </xdr:from>
    <xdr:to>
      <xdr:col>0</xdr:col>
      <xdr:colOff>1366259</xdr:colOff>
      <xdr:row>40</xdr:row>
      <xdr:rowOff>1061357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1671E7DF-3AD4-4593-8C33-419B1463E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1438" y="40433625"/>
          <a:ext cx="1294821" cy="1013732"/>
        </a:xfrm>
        <a:prstGeom prst="rect">
          <a:avLst/>
        </a:prstGeom>
      </xdr:spPr>
    </xdr:pic>
    <xdr:clientData/>
  </xdr:twoCellAnchor>
  <xdr:twoCellAnchor editAs="oneCell">
    <xdr:from>
      <xdr:col>0</xdr:col>
      <xdr:colOff>76539</xdr:colOff>
      <xdr:row>12</xdr:row>
      <xdr:rowOff>23813</xdr:rowOff>
    </xdr:from>
    <xdr:to>
      <xdr:col>0</xdr:col>
      <xdr:colOff>1306286</xdr:colOff>
      <xdr:row>12</xdr:row>
      <xdr:rowOff>1282703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939676E6-8598-4DE1-B033-64239BDB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539" y="2418670"/>
          <a:ext cx="1229747" cy="1258890"/>
        </a:xfrm>
        <a:prstGeom prst="rect">
          <a:avLst/>
        </a:prstGeom>
      </xdr:spPr>
    </xdr:pic>
    <xdr:clientData/>
  </xdr:twoCellAnchor>
  <xdr:twoCellAnchor editAs="oneCell">
    <xdr:from>
      <xdr:col>0</xdr:col>
      <xdr:colOff>237181</xdr:colOff>
      <xdr:row>16</xdr:row>
      <xdr:rowOff>27214</xdr:rowOff>
    </xdr:from>
    <xdr:to>
      <xdr:col>0</xdr:col>
      <xdr:colOff>1415143</xdr:colOff>
      <xdr:row>16</xdr:row>
      <xdr:rowOff>1315190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F4339123-EABA-49B1-A40B-1C9D579A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81" y="10586357"/>
          <a:ext cx="1177962" cy="1287976"/>
        </a:xfrm>
        <a:prstGeom prst="rect">
          <a:avLst/>
        </a:prstGeom>
      </xdr:spPr>
    </xdr:pic>
    <xdr:clientData/>
  </xdr:twoCellAnchor>
  <xdr:twoCellAnchor editAs="oneCell">
    <xdr:from>
      <xdr:col>0</xdr:col>
      <xdr:colOff>391582</xdr:colOff>
      <xdr:row>43</xdr:row>
      <xdr:rowOff>10585</xdr:rowOff>
    </xdr:from>
    <xdr:to>
      <xdr:col>0</xdr:col>
      <xdr:colOff>1055893</xdr:colOff>
      <xdr:row>43</xdr:row>
      <xdr:rowOff>1301751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792B13EB-C2CB-46F8-9FEC-B7A2CEFA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2" y="37888335"/>
          <a:ext cx="664311" cy="1291166"/>
        </a:xfrm>
        <a:prstGeom prst="rect">
          <a:avLst/>
        </a:prstGeom>
      </xdr:spPr>
    </xdr:pic>
    <xdr:clientData/>
  </xdr:twoCellAnchor>
  <xdr:twoCellAnchor>
    <xdr:from>
      <xdr:col>0</xdr:col>
      <xdr:colOff>147978</xdr:colOff>
      <xdr:row>66</xdr:row>
      <xdr:rowOff>13606</xdr:rowOff>
    </xdr:from>
    <xdr:to>
      <xdr:col>0</xdr:col>
      <xdr:colOff>1279072</xdr:colOff>
      <xdr:row>66</xdr:row>
      <xdr:rowOff>1360713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5265FF0D-FBC5-403E-84AA-DED3FE55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978" y="81030535"/>
          <a:ext cx="1131094" cy="1347107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35</xdr:row>
      <xdr:rowOff>154781</xdr:rowOff>
    </xdr:from>
    <xdr:to>
      <xdr:col>0</xdr:col>
      <xdr:colOff>1354666</xdr:colOff>
      <xdr:row>35</xdr:row>
      <xdr:rowOff>1141420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5903745B-FF1B-43A5-AF7B-C280BFC3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9687" y="32571531"/>
          <a:ext cx="1314979" cy="98663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28</xdr:row>
      <xdr:rowOff>58209</xdr:rowOff>
    </xdr:from>
    <xdr:to>
      <xdr:col>0</xdr:col>
      <xdr:colOff>1453581</xdr:colOff>
      <xdr:row>28</xdr:row>
      <xdr:rowOff>1115785</xdr:rowOff>
    </xdr:to>
    <xdr:pic>
      <xdr:nvPicPr>
        <xdr:cNvPr id="898" name="Picture 897">
          <a:extLst>
            <a:ext uri="{FF2B5EF4-FFF2-40B4-BE49-F238E27FC236}">
              <a16:creationId xmlns:a16="http://schemas.microsoft.com/office/drawing/2014/main" xmlns="" id="{B7C9977B-1C91-4442-997E-A71DEC2A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036" y="24210888"/>
          <a:ext cx="1385545" cy="1057576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275165</xdr:colOff>
      <xdr:row>50</xdr:row>
      <xdr:rowOff>21166</xdr:rowOff>
    </xdr:from>
    <xdr:to>
      <xdr:col>0</xdr:col>
      <xdr:colOff>938892</xdr:colOff>
      <xdr:row>50</xdr:row>
      <xdr:rowOff>1334838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59B96252-E359-451B-984D-0A630352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65" y="53919059"/>
          <a:ext cx="663727" cy="1313672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328082</xdr:colOff>
      <xdr:row>21</xdr:row>
      <xdr:rowOff>13607</xdr:rowOff>
    </xdr:from>
    <xdr:to>
      <xdr:col>0</xdr:col>
      <xdr:colOff>1102179</xdr:colOff>
      <xdr:row>21</xdr:row>
      <xdr:rowOff>1342571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xmlns="" id="{C80AAF2B-CB9E-4C06-9676-2BFC5241C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082" y="14641286"/>
          <a:ext cx="774097" cy="132896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37</xdr:row>
      <xdr:rowOff>84667</xdr:rowOff>
    </xdr:from>
    <xdr:to>
      <xdr:col>0</xdr:col>
      <xdr:colOff>1191683</xdr:colOff>
      <xdr:row>37</xdr:row>
      <xdr:rowOff>1206253</xdr:rowOff>
    </xdr:to>
    <xdr:pic>
      <xdr:nvPicPr>
        <xdr:cNvPr id="900" name="Picture 899">
          <a:extLst>
            <a:ext uri="{FF2B5EF4-FFF2-40B4-BE49-F238E27FC236}">
              <a16:creationId xmlns:a16="http://schemas.microsoft.com/office/drawing/2014/main" xmlns="" id="{A7A94B1D-320F-42A5-9A4B-78A873AE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" y="105802642"/>
          <a:ext cx="1159933" cy="1121586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48</xdr:row>
      <xdr:rowOff>84666</xdr:rowOff>
    </xdr:from>
    <xdr:to>
      <xdr:col>0</xdr:col>
      <xdr:colOff>1311426</xdr:colOff>
      <xdr:row>48</xdr:row>
      <xdr:rowOff>1269999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18DF8239-02CE-4DF4-9928-4291DD5C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52621845"/>
          <a:ext cx="1229783" cy="1185333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24</xdr:row>
      <xdr:rowOff>55941</xdr:rowOff>
    </xdr:from>
    <xdr:to>
      <xdr:col>0</xdr:col>
      <xdr:colOff>1353154</xdr:colOff>
      <xdr:row>24</xdr:row>
      <xdr:rowOff>1198940</xdr:rowOff>
    </xdr:to>
    <xdr:pic>
      <xdr:nvPicPr>
        <xdr:cNvPr id="902" name="Picture 901">
          <a:extLst>
            <a:ext uri="{FF2B5EF4-FFF2-40B4-BE49-F238E27FC236}">
              <a16:creationId xmlns:a16="http://schemas.microsoft.com/office/drawing/2014/main" xmlns="" id="{0B24BBE7-6DED-4DDB-A462-50CD3A522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" y="18765762"/>
          <a:ext cx="1312333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320524</xdr:colOff>
      <xdr:row>45</xdr:row>
      <xdr:rowOff>51405</xdr:rowOff>
    </xdr:from>
    <xdr:to>
      <xdr:col>0</xdr:col>
      <xdr:colOff>918993</xdr:colOff>
      <xdr:row>45</xdr:row>
      <xdr:rowOff>1278860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xmlns="" id="{EFE00A7C-587A-493F-94AD-E9411BE1D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524" y="48506441"/>
          <a:ext cx="598469" cy="1227455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275167</xdr:colOff>
      <xdr:row>60</xdr:row>
      <xdr:rowOff>10584</xdr:rowOff>
    </xdr:from>
    <xdr:to>
      <xdr:col>0</xdr:col>
      <xdr:colOff>874391</xdr:colOff>
      <xdr:row>60</xdr:row>
      <xdr:rowOff>1270847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xmlns="" id="{B3899364-CA4C-41D8-959F-EA71A364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67" y="44435184"/>
          <a:ext cx="599224" cy="126026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63</xdr:row>
      <xdr:rowOff>10583</xdr:rowOff>
    </xdr:from>
    <xdr:to>
      <xdr:col>0</xdr:col>
      <xdr:colOff>1174750</xdr:colOff>
      <xdr:row>63</xdr:row>
      <xdr:rowOff>1228648</xdr:rowOff>
    </xdr:to>
    <xdr:pic>
      <xdr:nvPicPr>
        <xdr:cNvPr id="906" name="Picture 905">
          <a:extLst>
            <a:ext uri="{FF2B5EF4-FFF2-40B4-BE49-F238E27FC236}">
              <a16:creationId xmlns:a16="http://schemas.microsoft.com/office/drawing/2014/main" xmlns="" id="{AEDAF120-4343-44DB-93A2-6DB0B71F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3500" y="124797608"/>
          <a:ext cx="1111250" cy="1218065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65</xdr:row>
      <xdr:rowOff>107154</xdr:rowOff>
    </xdr:from>
    <xdr:to>
      <xdr:col>0</xdr:col>
      <xdr:colOff>1281906</xdr:colOff>
      <xdr:row>65</xdr:row>
      <xdr:rowOff>1250485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xmlns="" id="{B2531F92-26C6-4311-8D8A-C9D8D95B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07156" y="75509435"/>
          <a:ext cx="1174750" cy="1143331"/>
        </a:xfrm>
        <a:prstGeom prst="rect">
          <a:avLst/>
        </a:prstGeom>
      </xdr:spPr>
    </xdr:pic>
    <xdr:clientData/>
  </xdr:twoCellAnchor>
  <xdr:oneCellAnchor>
    <xdr:from>
      <xdr:col>0</xdr:col>
      <xdr:colOff>256645</xdr:colOff>
      <xdr:row>44</xdr:row>
      <xdr:rowOff>14740</xdr:rowOff>
    </xdr:from>
    <xdr:ext cx="970330" cy="1285941"/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F011F1DB-5D0A-43C8-A9F0-00EB20B3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56645" y="45843597"/>
          <a:ext cx="970330" cy="128594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59</xdr:row>
      <xdr:rowOff>105833</xdr:rowOff>
    </xdr:from>
    <xdr:to>
      <xdr:col>0</xdr:col>
      <xdr:colOff>1265464</xdr:colOff>
      <xdr:row>59</xdr:row>
      <xdr:rowOff>1121397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xmlns="" id="{39635805-995D-4957-BE4D-BCF67961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8971583"/>
          <a:ext cx="1265464" cy="1015564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53</xdr:row>
      <xdr:rowOff>10585</xdr:rowOff>
    </xdr:from>
    <xdr:to>
      <xdr:col>0</xdr:col>
      <xdr:colOff>1050202</xdr:colOff>
      <xdr:row>53</xdr:row>
      <xdr:rowOff>1237405</xdr:rowOff>
    </xdr:to>
    <xdr:pic>
      <xdr:nvPicPr>
        <xdr:cNvPr id="922" name="Picture 921">
          <a:extLst>
            <a:ext uri="{FF2B5EF4-FFF2-40B4-BE49-F238E27FC236}">
              <a16:creationId xmlns:a16="http://schemas.microsoft.com/office/drawing/2014/main" xmlns="" id="{33A719FF-4DDD-4DAE-A70C-15C28776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22250" y="131607985"/>
          <a:ext cx="827952" cy="1226820"/>
        </a:xfrm>
        <a:prstGeom prst="rect">
          <a:avLst/>
        </a:prstGeom>
      </xdr:spPr>
    </xdr:pic>
    <xdr:clientData/>
  </xdr:twoCellAnchor>
  <xdr:twoCellAnchor>
    <xdr:from>
      <xdr:col>0</xdr:col>
      <xdr:colOff>369094</xdr:colOff>
      <xdr:row>73</xdr:row>
      <xdr:rowOff>23814</xdr:rowOff>
    </xdr:from>
    <xdr:to>
      <xdr:col>0</xdr:col>
      <xdr:colOff>1019024</xdr:colOff>
      <xdr:row>73</xdr:row>
      <xdr:rowOff>1345406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25975BE3-4B32-589B-A284-26601692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97047845"/>
          <a:ext cx="649930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469447</xdr:colOff>
      <xdr:row>70</xdr:row>
      <xdr:rowOff>1357312</xdr:rowOff>
    </xdr:from>
    <xdr:to>
      <xdr:col>0</xdr:col>
      <xdr:colOff>1006929</xdr:colOff>
      <xdr:row>71</xdr:row>
      <xdr:rowOff>1328828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9EDECADD-C8E5-862E-930B-EB318457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r:link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7" y="89177812"/>
          <a:ext cx="537482" cy="1332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178595</xdr:colOff>
      <xdr:row>64</xdr:row>
      <xdr:rowOff>40821</xdr:rowOff>
    </xdr:from>
    <xdr:to>
      <xdr:col>0</xdr:col>
      <xdr:colOff>1418186</xdr:colOff>
      <xdr:row>64</xdr:row>
      <xdr:rowOff>1333500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5CC8E507-DBB0-4F00-C986-BAE35129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r:link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5" y="79697035"/>
          <a:ext cx="1239591" cy="12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108857</xdr:colOff>
      <xdr:row>38</xdr:row>
      <xdr:rowOff>68036</xdr:rowOff>
    </xdr:from>
    <xdr:to>
      <xdr:col>0</xdr:col>
      <xdr:colOff>1303777</xdr:colOff>
      <xdr:row>38</xdr:row>
      <xdr:rowOff>1153218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76C3F26-3B74-CCC3-FE33-8F4C4121B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08857" y="3823607"/>
          <a:ext cx="1194920" cy="108518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52</xdr:row>
      <xdr:rowOff>13607</xdr:rowOff>
    </xdr:from>
    <xdr:to>
      <xdr:col>0</xdr:col>
      <xdr:colOff>1273295</xdr:colOff>
      <xdr:row>52</xdr:row>
      <xdr:rowOff>1214623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0B96408-5138-ECE0-FDBA-D997ADD4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8858" y="5129893"/>
          <a:ext cx="1164437" cy="12010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20</xdr:row>
      <xdr:rowOff>136072</xdr:rowOff>
    </xdr:from>
    <xdr:to>
      <xdr:col>0</xdr:col>
      <xdr:colOff>1337593</xdr:colOff>
      <xdr:row>20</xdr:row>
      <xdr:rowOff>1213757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3DDCCBA-472E-B2DB-2ADF-293C15A8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88051822"/>
          <a:ext cx="1147092" cy="107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40823</xdr:colOff>
      <xdr:row>14</xdr:row>
      <xdr:rowOff>13607</xdr:rowOff>
    </xdr:from>
    <xdr:to>
      <xdr:col>0</xdr:col>
      <xdr:colOff>1469573</xdr:colOff>
      <xdr:row>14</xdr:row>
      <xdr:rowOff>1347107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7290732-2634-2C5B-26E4-9F66C114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3" y="5129893"/>
          <a:ext cx="1428750" cy="1333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6"/>
  <sheetViews>
    <sheetView tabSelected="1" zoomScale="70" zoomScaleNormal="70" workbookViewId="0">
      <pane ySplit="12" topLeftCell="A13" activePane="bottomLeft" state="frozen"/>
      <selection activeCell="A10" sqref="A10"/>
      <selection pane="bottomLeft" sqref="A1:N11"/>
    </sheetView>
  </sheetViews>
  <sheetFormatPr defaultRowHeight="15" x14ac:dyDescent="0.25"/>
  <cols>
    <col min="1" max="1" width="24.7109375" customWidth="1"/>
    <col min="2" max="2" width="11.28515625" hidden="1" customWidth="1"/>
    <col min="3" max="3" width="13.85546875" customWidth="1"/>
    <col min="4" max="4" width="15.7109375" customWidth="1"/>
    <col min="5" max="5" width="30" customWidth="1"/>
    <col min="6" max="6" width="26.7109375" bestFit="1" customWidth="1"/>
    <col min="7" max="7" width="24.140625" customWidth="1"/>
    <col min="8" max="8" width="12" bestFit="1" customWidth="1"/>
    <col min="9" max="9" width="8.28515625" customWidth="1"/>
    <col min="10" max="10" width="16.5703125" customWidth="1"/>
    <col min="11" max="11" width="25.28515625" customWidth="1"/>
    <col min="12" max="12" width="12.5703125" customWidth="1"/>
    <col min="13" max="13" width="10.5703125" style="5" customWidth="1"/>
    <col min="14" max="14" width="10.140625" style="5" customWidth="1"/>
    <col min="15" max="15" width="14.140625" style="2" customWidth="1"/>
    <col min="16" max="16" width="9.5703125" style="1" bestFit="1" customWidth="1"/>
    <col min="17" max="33" width="7.85546875" style="1" customWidth="1"/>
    <col min="34" max="34" width="11.42578125" style="1" customWidth="1"/>
  </cols>
  <sheetData>
    <row r="1" spans="1:34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9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11"/>
      <c r="AH1" s="2"/>
    </row>
    <row r="2" spans="1:34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10" t="s">
        <v>8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/>
      <c r="AB2" s="6"/>
      <c r="AC2" s="6"/>
      <c r="AD2" s="6"/>
      <c r="AE2" s="6"/>
      <c r="AF2" s="6"/>
      <c r="AG2" s="12"/>
      <c r="AH2" s="2"/>
    </row>
    <row r="3" spans="1:34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10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  <c r="Z3" s="6" t="s">
        <v>31</v>
      </c>
      <c r="AA3" s="6" t="s">
        <v>32</v>
      </c>
      <c r="AB3" s="6" t="s">
        <v>33</v>
      </c>
      <c r="AC3" s="6" t="s">
        <v>34</v>
      </c>
      <c r="AD3" s="6"/>
      <c r="AE3" s="6"/>
      <c r="AF3" s="6"/>
      <c r="AG3" s="12"/>
      <c r="AH3" s="2"/>
    </row>
    <row r="4" spans="1:34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  <c r="O4" s="10" t="s">
        <v>35</v>
      </c>
      <c r="P4" s="6" t="s">
        <v>36</v>
      </c>
      <c r="Q4" s="6" t="s">
        <v>37</v>
      </c>
      <c r="R4" s="6" t="s">
        <v>38</v>
      </c>
      <c r="S4" s="6" t="s">
        <v>39</v>
      </c>
      <c r="T4" s="6" t="s">
        <v>40</v>
      </c>
      <c r="U4" s="6" t="s">
        <v>41</v>
      </c>
      <c r="V4" s="6" t="s">
        <v>42</v>
      </c>
      <c r="W4" s="6" t="s">
        <v>43</v>
      </c>
      <c r="X4" s="6" t="s">
        <v>44</v>
      </c>
      <c r="Y4" s="6" t="s">
        <v>45</v>
      </c>
      <c r="Z4" s="6" t="s">
        <v>46</v>
      </c>
      <c r="AA4" s="6" t="s">
        <v>47</v>
      </c>
      <c r="AB4" s="6" t="s">
        <v>48</v>
      </c>
      <c r="AC4" s="6" t="s">
        <v>49</v>
      </c>
      <c r="AD4" s="6"/>
      <c r="AE4" s="6"/>
      <c r="AF4" s="6"/>
      <c r="AG4" s="12"/>
      <c r="AH4" s="2"/>
    </row>
    <row r="5" spans="1:34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O5" s="10" t="s">
        <v>50</v>
      </c>
      <c r="P5" s="6" t="s">
        <v>51</v>
      </c>
      <c r="Q5" s="6" t="s">
        <v>52</v>
      </c>
      <c r="R5" s="6" t="s">
        <v>53</v>
      </c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2"/>
      <c r="AH5" s="2"/>
    </row>
    <row r="6" spans="1:34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  <c r="O6" s="10" t="s">
        <v>54</v>
      </c>
      <c r="P6" s="6" t="s">
        <v>55</v>
      </c>
      <c r="Q6" s="6" t="s">
        <v>56</v>
      </c>
      <c r="R6" s="6" t="s">
        <v>57</v>
      </c>
      <c r="S6" s="6" t="s">
        <v>58</v>
      </c>
      <c r="T6" s="6" t="s">
        <v>59</v>
      </c>
      <c r="U6" s="6" t="s">
        <v>60</v>
      </c>
      <c r="V6" s="6" t="s">
        <v>61</v>
      </c>
      <c r="W6" s="6" t="s">
        <v>62</v>
      </c>
      <c r="X6" s="6" t="s">
        <v>63</v>
      </c>
      <c r="Y6" s="6" t="s">
        <v>64</v>
      </c>
      <c r="Z6" s="6" t="s">
        <v>9</v>
      </c>
      <c r="AA6" s="6" t="s">
        <v>10</v>
      </c>
      <c r="AB6" s="6" t="s">
        <v>65</v>
      </c>
      <c r="AC6" s="6" t="s">
        <v>66</v>
      </c>
      <c r="AD6" s="6" t="s">
        <v>67</v>
      </c>
      <c r="AE6" s="6" t="s">
        <v>68</v>
      </c>
      <c r="AF6" s="6"/>
      <c r="AG6" s="12"/>
      <c r="AH6" s="2"/>
    </row>
    <row r="7" spans="1:34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  <c r="O7" s="10" t="s">
        <v>69</v>
      </c>
      <c r="P7" s="6" t="s">
        <v>70</v>
      </c>
      <c r="Q7" s="6" t="s">
        <v>71</v>
      </c>
      <c r="R7" s="6" t="s">
        <v>72</v>
      </c>
      <c r="S7" s="6" t="s">
        <v>73</v>
      </c>
      <c r="T7" s="6" t="s">
        <v>74</v>
      </c>
      <c r="U7" s="6" t="s">
        <v>75</v>
      </c>
      <c r="V7" s="6" t="s">
        <v>76</v>
      </c>
      <c r="W7" s="6" t="s">
        <v>77</v>
      </c>
      <c r="X7" s="6" t="s">
        <v>36</v>
      </c>
      <c r="Y7" s="6" t="s">
        <v>37</v>
      </c>
      <c r="Z7" s="6" t="s">
        <v>38</v>
      </c>
      <c r="AA7" s="6" t="s">
        <v>39</v>
      </c>
      <c r="AB7" s="6" t="s">
        <v>40</v>
      </c>
      <c r="AC7" s="6" t="s">
        <v>41</v>
      </c>
      <c r="AD7" s="6" t="s">
        <v>42</v>
      </c>
      <c r="AE7" s="6" t="s">
        <v>44</v>
      </c>
      <c r="AF7" s="6" t="s">
        <v>46</v>
      </c>
      <c r="AG7" s="12" t="s">
        <v>47</v>
      </c>
      <c r="AH7" s="2"/>
    </row>
    <row r="8" spans="1:34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0"/>
      <c r="O8" s="10" t="s">
        <v>236</v>
      </c>
      <c r="P8" s="6" t="s">
        <v>237</v>
      </c>
      <c r="Q8" s="6" t="s">
        <v>238</v>
      </c>
      <c r="R8" s="6" t="s">
        <v>239</v>
      </c>
      <c r="S8" s="6" t="s">
        <v>240</v>
      </c>
      <c r="T8" s="6" t="s">
        <v>241</v>
      </c>
      <c r="U8" s="6" t="s">
        <v>242</v>
      </c>
      <c r="V8" s="6" t="s">
        <v>243</v>
      </c>
      <c r="W8" s="6" t="s">
        <v>244</v>
      </c>
      <c r="X8" s="6" t="s">
        <v>245</v>
      </c>
      <c r="Y8" s="6" t="s">
        <v>246</v>
      </c>
      <c r="Z8" s="6"/>
      <c r="AA8" s="6"/>
      <c r="AB8" s="6"/>
      <c r="AC8" s="6"/>
      <c r="AD8" s="6"/>
      <c r="AE8" s="6"/>
      <c r="AF8" s="6"/>
      <c r="AG8" s="12"/>
      <c r="AH8" s="2"/>
    </row>
    <row r="9" spans="1:34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  <c r="O9" s="10" t="s">
        <v>235</v>
      </c>
      <c r="P9" s="6" t="s">
        <v>247</v>
      </c>
      <c r="Q9" s="6" t="s">
        <v>248</v>
      </c>
      <c r="R9" s="6" t="s">
        <v>249</v>
      </c>
      <c r="S9" s="6" t="s">
        <v>237</v>
      </c>
      <c r="T9" s="6" t="s">
        <v>238</v>
      </c>
      <c r="U9" s="6" t="s">
        <v>239</v>
      </c>
      <c r="V9" s="6" t="s">
        <v>240</v>
      </c>
      <c r="W9" s="6" t="s">
        <v>241</v>
      </c>
      <c r="X9" s="6"/>
      <c r="Y9" s="6"/>
      <c r="Z9" s="6"/>
      <c r="AA9" s="6"/>
      <c r="AB9" s="6"/>
      <c r="AC9" s="6"/>
      <c r="AD9" s="6"/>
      <c r="AE9" s="6"/>
      <c r="AF9" s="6"/>
      <c r="AG9" s="12"/>
      <c r="AH9" s="2"/>
    </row>
    <row r="10" spans="1:34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0"/>
      <c r="O10" s="10" t="s">
        <v>78</v>
      </c>
      <c r="P10" s="6" t="s">
        <v>79</v>
      </c>
      <c r="Q10" s="6" t="s">
        <v>80</v>
      </c>
      <c r="R10" s="6" t="s">
        <v>81</v>
      </c>
      <c r="S10" s="6" t="s">
        <v>82</v>
      </c>
      <c r="T10" s="6" t="s">
        <v>83</v>
      </c>
      <c r="U10" s="6" t="s">
        <v>84</v>
      </c>
      <c r="V10" s="6" t="s">
        <v>85</v>
      </c>
      <c r="W10" s="6" t="s">
        <v>86</v>
      </c>
      <c r="X10" s="6" t="s">
        <v>87</v>
      </c>
      <c r="Y10" s="6" t="s">
        <v>88</v>
      </c>
      <c r="Z10" s="6"/>
      <c r="AA10" s="6"/>
      <c r="AB10" s="6"/>
      <c r="AC10" s="6"/>
      <c r="AD10" s="6"/>
      <c r="AE10" s="6"/>
      <c r="AF10" s="6"/>
      <c r="AG10" s="12"/>
      <c r="AH10" s="2"/>
    </row>
    <row r="11" spans="1:34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  <c r="O11" s="10" t="s">
        <v>89</v>
      </c>
      <c r="P11" s="6" t="s">
        <v>9</v>
      </c>
      <c r="Q11" s="6" t="s">
        <v>10</v>
      </c>
      <c r="R11" s="6" t="s">
        <v>65</v>
      </c>
      <c r="S11" s="6" t="s">
        <v>66</v>
      </c>
      <c r="T11" s="6" t="s">
        <v>67</v>
      </c>
      <c r="U11" s="6" t="s">
        <v>14</v>
      </c>
      <c r="V11" s="6" t="s">
        <v>90</v>
      </c>
      <c r="W11" s="6" t="s">
        <v>15</v>
      </c>
      <c r="X11" s="6" t="s">
        <v>16</v>
      </c>
      <c r="Y11" s="6" t="s">
        <v>17</v>
      </c>
      <c r="Z11" s="6" t="s">
        <v>18</v>
      </c>
      <c r="AA11" s="6" t="s">
        <v>19</v>
      </c>
      <c r="AB11" s="6"/>
      <c r="AC11" s="6"/>
      <c r="AD11" s="6"/>
      <c r="AE11" s="6"/>
      <c r="AF11" s="6"/>
      <c r="AG11" s="12"/>
      <c r="AH11" s="2"/>
    </row>
    <row r="12" spans="1:34" ht="23.25" customHeight="1" x14ac:dyDescent="0.25">
      <c r="A12" s="32" t="s">
        <v>285</v>
      </c>
      <c r="C12" s="32" t="s">
        <v>233</v>
      </c>
      <c r="D12" s="13" t="s">
        <v>0</v>
      </c>
      <c r="E12" s="13" t="s">
        <v>1</v>
      </c>
      <c r="F12" s="13" t="s">
        <v>2</v>
      </c>
      <c r="G12" s="13" t="s">
        <v>3</v>
      </c>
      <c r="H12" s="13" t="s">
        <v>4</v>
      </c>
      <c r="I12" s="13" t="s">
        <v>5</v>
      </c>
      <c r="J12" s="13" t="s">
        <v>6</v>
      </c>
      <c r="K12" s="13" t="s">
        <v>7</v>
      </c>
      <c r="L12" s="13" t="s">
        <v>234</v>
      </c>
      <c r="M12" s="14" t="s">
        <v>286</v>
      </c>
      <c r="N12" s="14" t="s">
        <v>231</v>
      </c>
      <c r="O12" s="4" t="s">
        <v>91</v>
      </c>
      <c r="P12" s="6" t="s">
        <v>32</v>
      </c>
      <c r="Q12" s="6" t="s">
        <v>33</v>
      </c>
      <c r="R12" s="6" t="s">
        <v>34</v>
      </c>
      <c r="S12" s="6" t="s">
        <v>92</v>
      </c>
      <c r="T12" s="6" t="s">
        <v>93</v>
      </c>
      <c r="U12" s="6" t="s">
        <v>94</v>
      </c>
      <c r="V12" s="6" t="s">
        <v>95</v>
      </c>
      <c r="W12" s="6" t="s">
        <v>96</v>
      </c>
      <c r="X12" s="6" t="s">
        <v>97</v>
      </c>
      <c r="Y12" s="6" t="s">
        <v>98</v>
      </c>
      <c r="Z12" s="6" t="s">
        <v>99</v>
      </c>
      <c r="AA12" s="6" t="s">
        <v>100</v>
      </c>
      <c r="AB12" s="6" t="s">
        <v>101</v>
      </c>
      <c r="AC12" s="6" t="s">
        <v>102</v>
      </c>
      <c r="AD12" s="6" t="s">
        <v>103</v>
      </c>
      <c r="AE12" s="6"/>
      <c r="AF12" s="6"/>
      <c r="AG12" s="12"/>
      <c r="AH12" s="32" t="s">
        <v>232</v>
      </c>
    </row>
    <row r="13" spans="1:34" s="3" customFormat="1" ht="107.25" customHeight="1" x14ac:dyDescent="0.25">
      <c r="A13" s="37"/>
      <c r="B13" s="3" t="e">
        <f t="shared" ref="B13:B20" ca="1" si="0">_xlfn.CONCAT(D13,G13)</f>
        <v>#NAME?</v>
      </c>
      <c r="C13" s="7">
        <v>4</v>
      </c>
      <c r="D13" s="7" t="s">
        <v>209</v>
      </c>
      <c r="E13" s="15" t="s">
        <v>210</v>
      </c>
      <c r="F13" s="7" t="s">
        <v>104</v>
      </c>
      <c r="G13" s="7" t="s">
        <v>164</v>
      </c>
      <c r="H13" s="7" t="s">
        <v>127</v>
      </c>
      <c r="I13" s="7" t="s">
        <v>107</v>
      </c>
      <c r="J13" s="7" t="s">
        <v>128</v>
      </c>
      <c r="K13" s="15" t="s">
        <v>111</v>
      </c>
      <c r="L13" s="7"/>
      <c r="M13" s="16">
        <f t="shared" ref="M13:M20" si="1">SUM(N13/2.5)</f>
        <v>14</v>
      </c>
      <c r="N13" s="16">
        <v>35</v>
      </c>
      <c r="O13" s="34" t="s">
        <v>35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53</v>
      </c>
      <c r="W13" s="27">
        <v>0</v>
      </c>
      <c r="X13" s="27">
        <v>417</v>
      </c>
      <c r="Y13" s="27">
        <v>0</v>
      </c>
      <c r="Z13" s="27">
        <v>179</v>
      </c>
      <c r="AA13" s="27">
        <v>104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47">
        <f t="shared" ref="AH13:AH43" si="2">SUM(P13:AG13)</f>
        <v>753</v>
      </c>
    </row>
    <row r="14" spans="1:34" s="3" customFormat="1" ht="107.25" customHeight="1" x14ac:dyDescent="0.25">
      <c r="A14" s="37"/>
      <c r="B14" s="3" t="e">
        <f t="shared" ca="1" si="0"/>
        <v>#NAME?</v>
      </c>
      <c r="C14" s="7">
        <v>4</v>
      </c>
      <c r="D14" s="7" t="s">
        <v>186</v>
      </c>
      <c r="E14" s="7" t="s">
        <v>187</v>
      </c>
      <c r="F14" s="7" t="s">
        <v>145</v>
      </c>
      <c r="G14" s="7" t="s">
        <v>164</v>
      </c>
      <c r="H14" s="7" t="s">
        <v>127</v>
      </c>
      <c r="I14" s="7" t="s">
        <v>107</v>
      </c>
      <c r="J14" s="7" t="s">
        <v>132</v>
      </c>
      <c r="K14" s="15" t="s">
        <v>143</v>
      </c>
      <c r="L14" s="7"/>
      <c r="M14" s="16">
        <f t="shared" si="1"/>
        <v>8</v>
      </c>
      <c r="N14" s="16">
        <v>20</v>
      </c>
      <c r="O14" s="34" t="s">
        <v>35</v>
      </c>
      <c r="P14" s="27"/>
      <c r="Q14" s="27"/>
      <c r="R14" s="27"/>
      <c r="S14" s="27"/>
      <c r="T14" s="27"/>
      <c r="U14" s="27"/>
      <c r="V14" s="27">
        <v>109</v>
      </c>
      <c r="W14" s="27"/>
      <c r="X14" s="27">
        <v>274</v>
      </c>
      <c r="Y14" s="27"/>
      <c r="Z14" s="27">
        <v>107</v>
      </c>
      <c r="AA14" s="27">
        <v>85</v>
      </c>
      <c r="AB14" s="27"/>
      <c r="AC14" s="27"/>
      <c r="AD14" s="27"/>
      <c r="AE14" s="27"/>
      <c r="AF14" s="27"/>
      <c r="AG14" s="27"/>
      <c r="AH14" s="47">
        <f t="shared" si="2"/>
        <v>575</v>
      </c>
    </row>
    <row r="15" spans="1:34" s="3" customFormat="1" ht="107.25" customHeight="1" x14ac:dyDescent="0.25">
      <c r="A15" s="46"/>
      <c r="B15" s="3" t="e">
        <f t="shared" ca="1" si="0"/>
        <v>#NAME?</v>
      </c>
      <c r="C15" s="7">
        <v>4</v>
      </c>
      <c r="D15" s="7" t="s">
        <v>188</v>
      </c>
      <c r="E15" s="7" t="s">
        <v>189</v>
      </c>
      <c r="F15" s="7" t="s">
        <v>145</v>
      </c>
      <c r="G15" s="7" t="s">
        <v>144</v>
      </c>
      <c r="H15" s="7" t="s">
        <v>127</v>
      </c>
      <c r="I15" s="7" t="s">
        <v>115</v>
      </c>
      <c r="J15" s="7" t="s">
        <v>132</v>
      </c>
      <c r="K15" s="15" t="s">
        <v>143</v>
      </c>
      <c r="L15" s="7"/>
      <c r="M15" s="16">
        <f t="shared" si="1"/>
        <v>8</v>
      </c>
      <c r="N15" s="16">
        <v>20</v>
      </c>
      <c r="O15" s="34" t="s">
        <v>35</v>
      </c>
      <c r="P15" s="27"/>
      <c r="Q15" s="27"/>
      <c r="R15" s="27"/>
      <c r="S15" s="27"/>
      <c r="T15" s="27"/>
      <c r="U15" s="27"/>
      <c r="V15" s="27">
        <v>68</v>
      </c>
      <c r="W15" s="27"/>
      <c r="X15" s="27">
        <v>142</v>
      </c>
      <c r="Y15" s="27"/>
      <c r="Z15" s="27">
        <v>205</v>
      </c>
      <c r="AA15" s="27">
        <v>165</v>
      </c>
      <c r="AB15" s="27"/>
      <c r="AC15" s="27"/>
      <c r="AD15" s="27"/>
      <c r="AE15" s="27"/>
      <c r="AF15" s="27"/>
      <c r="AG15" s="27"/>
      <c r="AH15" s="47">
        <f t="shared" si="2"/>
        <v>580</v>
      </c>
    </row>
    <row r="16" spans="1:34" s="3" customFormat="1" ht="107.25" customHeight="1" x14ac:dyDescent="0.25">
      <c r="A16" s="37"/>
      <c r="B16" s="3" t="e">
        <f t="shared" ca="1" si="0"/>
        <v>#NAME?</v>
      </c>
      <c r="C16" s="7">
        <v>4</v>
      </c>
      <c r="D16" s="7" t="s">
        <v>211</v>
      </c>
      <c r="E16" s="7" t="s">
        <v>212</v>
      </c>
      <c r="F16" s="7" t="s">
        <v>104</v>
      </c>
      <c r="G16" s="7" t="s">
        <v>164</v>
      </c>
      <c r="H16" s="7" t="s">
        <v>127</v>
      </c>
      <c r="I16" s="7" t="s">
        <v>107</v>
      </c>
      <c r="J16" s="7" t="s">
        <v>128</v>
      </c>
      <c r="K16" s="15" t="s">
        <v>111</v>
      </c>
      <c r="L16" s="7"/>
      <c r="M16" s="16">
        <f t="shared" si="1"/>
        <v>18</v>
      </c>
      <c r="N16" s="16">
        <v>45</v>
      </c>
      <c r="O16" s="34" t="s">
        <v>35</v>
      </c>
      <c r="P16" s="27"/>
      <c r="Q16" s="27"/>
      <c r="R16" s="27"/>
      <c r="S16" s="27"/>
      <c r="T16" s="27"/>
      <c r="U16" s="27"/>
      <c r="V16" s="27">
        <v>34</v>
      </c>
      <c r="W16" s="27"/>
      <c r="X16" s="27">
        <v>221</v>
      </c>
      <c r="Y16" s="27"/>
      <c r="Z16" s="27">
        <v>90</v>
      </c>
      <c r="AA16" s="27">
        <v>122</v>
      </c>
      <c r="AB16" s="27"/>
      <c r="AC16" s="27"/>
      <c r="AD16" s="27"/>
      <c r="AE16" s="27"/>
      <c r="AF16" s="27"/>
      <c r="AG16" s="27"/>
      <c r="AH16" s="47">
        <f t="shared" si="2"/>
        <v>467</v>
      </c>
    </row>
    <row r="17" spans="1:34" s="3" customFormat="1" ht="107.25" customHeight="1" x14ac:dyDescent="0.25">
      <c r="A17" s="37"/>
      <c r="B17" s="3" t="e">
        <f t="shared" ca="1" si="0"/>
        <v>#NAME?</v>
      </c>
      <c r="C17" s="7">
        <v>4</v>
      </c>
      <c r="D17" s="7" t="s">
        <v>194</v>
      </c>
      <c r="E17" s="7" t="s">
        <v>195</v>
      </c>
      <c r="F17" s="7" t="s">
        <v>104</v>
      </c>
      <c r="G17" s="7" t="s">
        <v>144</v>
      </c>
      <c r="H17" s="7" t="s">
        <v>127</v>
      </c>
      <c r="I17" s="7" t="s">
        <v>115</v>
      </c>
      <c r="J17" s="7" t="s">
        <v>128</v>
      </c>
      <c r="K17" s="15" t="s">
        <v>118</v>
      </c>
      <c r="L17" s="7"/>
      <c r="M17" s="16">
        <f t="shared" si="1"/>
        <v>18</v>
      </c>
      <c r="N17" s="16">
        <v>45</v>
      </c>
      <c r="O17" s="34" t="s">
        <v>35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9</v>
      </c>
      <c r="W17" s="27">
        <v>0</v>
      </c>
      <c r="X17" s="27">
        <v>51</v>
      </c>
      <c r="Y17" s="27">
        <v>0</v>
      </c>
      <c r="Z17" s="27">
        <v>104</v>
      </c>
      <c r="AA17" s="27">
        <v>74</v>
      </c>
      <c r="AB17" s="27">
        <v>0</v>
      </c>
      <c r="AC17" s="27">
        <v>0</v>
      </c>
      <c r="AD17" s="27"/>
      <c r="AE17" s="27"/>
      <c r="AF17" s="27"/>
      <c r="AG17" s="27"/>
      <c r="AH17" s="47">
        <f t="shared" si="2"/>
        <v>238</v>
      </c>
    </row>
    <row r="18" spans="1:34" s="3" customFormat="1" ht="106.5" customHeight="1" x14ac:dyDescent="0.25">
      <c r="A18" s="37"/>
      <c r="B18" s="3" t="e">
        <f t="shared" ca="1" si="0"/>
        <v>#NAME?</v>
      </c>
      <c r="C18" s="7">
        <v>4</v>
      </c>
      <c r="D18" s="7" t="s">
        <v>196</v>
      </c>
      <c r="E18" s="7" t="s">
        <v>197</v>
      </c>
      <c r="F18" s="7" t="s">
        <v>153</v>
      </c>
      <c r="G18" s="7" t="s">
        <v>144</v>
      </c>
      <c r="H18" s="7" t="s">
        <v>127</v>
      </c>
      <c r="I18" s="7" t="s">
        <v>115</v>
      </c>
      <c r="J18" s="7" t="s">
        <v>154</v>
      </c>
      <c r="K18" s="15" t="s">
        <v>120</v>
      </c>
      <c r="L18" s="7"/>
      <c r="M18" s="16">
        <f t="shared" si="1"/>
        <v>18</v>
      </c>
      <c r="N18" s="16">
        <v>45</v>
      </c>
      <c r="O18" s="34" t="s">
        <v>35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4</v>
      </c>
      <c r="W18" s="27">
        <v>0</v>
      </c>
      <c r="X18" s="27">
        <v>49</v>
      </c>
      <c r="Y18" s="27">
        <v>0</v>
      </c>
      <c r="Z18" s="27">
        <v>83</v>
      </c>
      <c r="AA18" s="27">
        <v>74</v>
      </c>
      <c r="AB18" s="27">
        <v>0</v>
      </c>
      <c r="AC18" s="27">
        <v>0</v>
      </c>
      <c r="AD18" s="27"/>
      <c r="AE18" s="27"/>
      <c r="AF18" s="27"/>
      <c r="AG18" s="27"/>
      <c r="AH18" s="47">
        <f t="shared" si="2"/>
        <v>210</v>
      </c>
    </row>
    <row r="19" spans="1:34" s="3" customFormat="1" ht="107.25" customHeight="1" x14ac:dyDescent="0.25">
      <c r="A19" s="37"/>
      <c r="B19" s="3" t="e">
        <f t="shared" ca="1" si="0"/>
        <v>#NAME?</v>
      </c>
      <c r="C19" s="7">
        <v>4</v>
      </c>
      <c r="D19" s="7" t="s">
        <v>182</v>
      </c>
      <c r="E19" s="7" t="s">
        <v>183</v>
      </c>
      <c r="F19" s="7" t="s">
        <v>109</v>
      </c>
      <c r="G19" s="7" t="s">
        <v>113</v>
      </c>
      <c r="H19" s="7" t="s">
        <v>127</v>
      </c>
      <c r="I19" s="7" t="s">
        <v>115</v>
      </c>
      <c r="J19" s="7" t="s">
        <v>110</v>
      </c>
      <c r="K19" s="15" t="s">
        <v>111</v>
      </c>
      <c r="L19" s="7"/>
      <c r="M19" s="16">
        <f t="shared" si="1"/>
        <v>8</v>
      </c>
      <c r="N19" s="16">
        <v>20</v>
      </c>
      <c r="O19" s="34" t="s">
        <v>35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63</v>
      </c>
      <c r="Y19" s="27">
        <v>0</v>
      </c>
      <c r="Z19" s="27">
        <v>91</v>
      </c>
      <c r="AA19" s="27">
        <v>74</v>
      </c>
      <c r="AB19" s="27">
        <v>0</v>
      </c>
      <c r="AC19" s="27">
        <v>0</v>
      </c>
      <c r="AD19" s="27">
        <v>0</v>
      </c>
      <c r="AE19" s="27"/>
      <c r="AF19" s="27"/>
      <c r="AG19" s="27"/>
      <c r="AH19" s="47">
        <f t="shared" si="2"/>
        <v>228</v>
      </c>
    </row>
    <row r="20" spans="1:34" s="3" customFormat="1" ht="107.25" customHeight="1" x14ac:dyDescent="0.25">
      <c r="A20" s="48"/>
      <c r="B20" s="3" t="e">
        <f t="shared" ca="1" si="0"/>
        <v>#NAME?</v>
      </c>
      <c r="C20" s="7">
        <v>4</v>
      </c>
      <c r="D20" s="7" t="s">
        <v>174</v>
      </c>
      <c r="E20" s="7" t="s">
        <v>175</v>
      </c>
      <c r="F20" s="7" t="s">
        <v>173</v>
      </c>
      <c r="G20" s="7" t="s">
        <v>113</v>
      </c>
      <c r="H20" s="7" t="s">
        <v>127</v>
      </c>
      <c r="I20" s="7" t="s">
        <v>115</v>
      </c>
      <c r="J20" s="7" t="s">
        <v>166</v>
      </c>
      <c r="K20" s="15" t="s">
        <v>168</v>
      </c>
      <c r="L20" s="7"/>
      <c r="M20" s="16">
        <f t="shared" si="1"/>
        <v>10</v>
      </c>
      <c r="N20" s="16">
        <v>25</v>
      </c>
      <c r="O20" s="34" t="s">
        <v>35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56</v>
      </c>
      <c r="W20" s="27">
        <v>0</v>
      </c>
      <c r="X20" s="27">
        <v>48</v>
      </c>
      <c r="Y20" s="27">
        <v>0</v>
      </c>
      <c r="Z20" s="27">
        <v>49</v>
      </c>
      <c r="AA20" s="27">
        <v>50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47">
        <f t="shared" si="2"/>
        <v>203</v>
      </c>
    </row>
    <row r="21" spans="1:34" s="3" customFormat="1" ht="107.25" customHeight="1" x14ac:dyDescent="0.25">
      <c r="A21" s="46"/>
      <c r="B21" s="3" t="e">
        <f ca="1">_xlfn.CONCAT(D21,E21)</f>
        <v>#NAME?</v>
      </c>
      <c r="C21" s="7">
        <v>4</v>
      </c>
      <c r="D21" s="7" t="s">
        <v>275</v>
      </c>
      <c r="E21" s="7" t="s">
        <v>284</v>
      </c>
      <c r="F21" s="7" t="s">
        <v>114</v>
      </c>
      <c r="G21" s="7" t="s">
        <v>164</v>
      </c>
      <c r="H21" s="7" t="s">
        <v>106</v>
      </c>
      <c r="I21" s="7" t="s">
        <v>107</v>
      </c>
      <c r="J21" s="7" t="s">
        <v>251</v>
      </c>
      <c r="K21" s="15" t="s">
        <v>111</v>
      </c>
      <c r="L21" s="16"/>
      <c r="M21" s="16">
        <v>10</v>
      </c>
      <c r="N21" s="41">
        <v>25</v>
      </c>
      <c r="O21" s="34" t="s">
        <v>69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52</v>
      </c>
      <c r="AE21" s="27">
        <v>67</v>
      </c>
      <c r="AF21" s="27">
        <v>33</v>
      </c>
      <c r="AG21" s="27">
        <v>38</v>
      </c>
      <c r="AH21" s="47">
        <f t="shared" si="2"/>
        <v>190</v>
      </c>
    </row>
    <row r="22" spans="1:34" s="3" customFormat="1" ht="107.25" customHeight="1" x14ac:dyDescent="0.25">
      <c r="A22" s="48"/>
      <c r="B22" s="3" t="e">
        <f t="shared" ref="B22:B28" ca="1" si="3">_xlfn.CONCAT(D22,G22)</f>
        <v>#NAME?</v>
      </c>
      <c r="C22" s="7">
        <v>4</v>
      </c>
      <c r="D22" s="7" t="s">
        <v>258</v>
      </c>
      <c r="E22" s="7" t="s">
        <v>259</v>
      </c>
      <c r="F22" s="7" t="s">
        <v>145</v>
      </c>
      <c r="G22" s="7" t="s">
        <v>260</v>
      </c>
      <c r="H22" s="7" t="s">
        <v>127</v>
      </c>
      <c r="I22" s="7" t="s">
        <v>107</v>
      </c>
      <c r="J22" s="7" t="s">
        <v>132</v>
      </c>
      <c r="K22" s="15" t="s">
        <v>143</v>
      </c>
      <c r="L22" s="7"/>
      <c r="M22" s="16">
        <f t="shared" ref="M22:M38" si="4">SUM(N22/2.5)</f>
        <v>10</v>
      </c>
      <c r="N22" s="16">
        <v>25</v>
      </c>
      <c r="O22" s="34" t="s">
        <v>35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7">
        <v>39</v>
      </c>
      <c r="W22" s="31">
        <v>0</v>
      </c>
      <c r="X22" s="7">
        <v>40</v>
      </c>
      <c r="Y22" s="31">
        <v>0</v>
      </c>
      <c r="Z22" s="7">
        <v>60</v>
      </c>
      <c r="AA22" s="7">
        <v>60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47">
        <f t="shared" si="2"/>
        <v>199</v>
      </c>
    </row>
    <row r="23" spans="1:34" s="3" customFormat="1" ht="107.25" customHeight="1" x14ac:dyDescent="0.25">
      <c r="A23" s="37"/>
      <c r="B23" s="3" t="e">
        <f t="shared" ca="1" si="3"/>
        <v>#NAME?</v>
      </c>
      <c r="C23" s="7">
        <v>4</v>
      </c>
      <c r="D23" s="7" t="s">
        <v>148</v>
      </c>
      <c r="E23" s="7" t="s">
        <v>149</v>
      </c>
      <c r="F23" s="7" t="s">
        <v>145</v>
      </c>
      <c r="G23" s="7" t="s">
        <v>123</v>
      </c>
      <c r="H23" s="7" t="s">
        <v>127</v>
      </c>
      <c r="I23" s="7" t="s">
        <v>107</v>
      </c>
      <c r="J23" s="7" t="s">
        <v>150</v>
      </c>
      <c r="K23" s="15" t="s">
        <v>118</v>
      </c>
      <c r="L23" s="7"/>
      <c r="M23" s="16">
        <f t="shared" si="4"/>
        <v>10</v>
      </c>
      <c r="N23" s="16">
        <v>25</v>
      </c>
      <c r="O23" s="34" t="s">
        <v>35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1</v>
      </c>
      <c r="W23" s="27">
        <v>0</v>
      </c>
      <c r="X23" s="27">
        <v>62</v>
      </c>
      <c r="Y23" s="27">
        <v>0</v>
      </c>
      <c r="Z23" s="27">
        <v>47</v>
      </c>
      <c r="AA23" s="27">
        <v>34</v>
      </c>
      <c r="AB23" s="27"/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47">
        <f t="shared" si="2"/>
        <v>144</v>
      </c>
    </row>
    <row r="24" spans="1:34" s="3" customFormat="1" ht="107.25" customHeight="1" x14ac:dyDescent="0.25">
      <c r="A24" s="37"/>
      <c r="B24" s="7" t="e">
        <f t="shared" ca="1" si="3"/>
        <v>#NAME?</v>
      </c>
      <c r="C24" s="7">
        <v>4</v>
      </c>
      <c r="D24" s="7" t="s">
        <v>201</v>
      </c>
      <c r="E24" s="7" t="s">
        <v>202</v>
      </c>
      <c r="F24" s="7" t="s">
        <v>109</v>
      </c>
      <c r="G24" s="7" t="s">
        <v>112</v>
      </c>
      <c r="H24" s="7" t="s">
        <v>127</v>
      </c>
      <c r="I24" s="7" t="s">
        <v>115</v>
      </c>
      <c r="J24" s="7" t="s">
        <v>124</v>
      </c>
      <c r="K24" s="15" t="s">
        <v>200</v>
      </c>
      <c r="L24" s="7"/>
      <c r="M24" s="16">
        <f t="shared" si="4"/>
        <v>8</v>
      </c>
      <c r="N24" s="16">
        <v>20</v>
      </c>
      <c r="O24" s="34" t="s">
        <v>35</v>
      </c>
      <c r="P24" s="27"/>
      <c r="Q24" s="27"/>
      <c r="R24" s="27"/>
      <c r="S24" s="27"/>
      <c r="T24" s="27"/>
      <c r="U24" s="27"/>
      <c r="V24" s="27">
        <v>18</v>
      </c>
      <c r="W24" s="27"/>
      <c r="X24" s="27">
        <v>37</v>
      </c>
      <c r="Y24" s="27"/>
      <c r="Z24" s="27">
        <v>30</v>
      </c>
      <c r="AA24" s="27">
        <v>27</v>
      </c>
      <c r="AB24" s="27"/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47">
        <f t="shared" si="2"/>
        <v>112</v>
      </c>
    </row>
    <row r="25" spans="1:34" s="3" customFormat="1" ht="107.25" customHeight="1" x14ac:dyDescent="0.25">
      <c r="A25" s="37"/>
      <c r="B25" s="3" t="e">
        <f t="shared" ca="1" si="3"/>
        <v>#NAME?</v>
      </c>
      <c r="C25" s="7">
        <v>4</v>
      </c>
      <c r="D25" s="7" t="s">
        <v>263</v>
      </c>
      <c r="E25" s="7" t="s">
        <v>264</v>
      </c>
      <c r="F25" s="7" t="s">
        <v>138</v>
      </c>
      <c r="G25" s="7" t="s">
        <v>147</v>
      </c>
      <c r="H25" s="7" t="s">
        <v>127</v>
      </c>
      <c r="I25" s="7" t="s">
        <v>107</v>
      </c>
      <c r="J25" s="7" t="s">
        <v>124</v>
      </c>
      <c r="K25" s="15" t="s">
        <v>122</v>
      </c>
      <c r="L25" s="7"/>
      <c r="M25" s="16">
        <f t="shared" si="4"/>
        <v>7.2</v>
      </c>
      <c r="N25" s="16">
        <v>18</v>
      </c>
      <c r="O25" s="34" t="s">
        <v>35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7">
        <v>21</v>
      </c>
      <c r="W25" s="31">
        <v>0</v>
      </c>
      <c r="X25" s="7">
        <v>19</v>
      </c>
      <c r="Y25" s="31">
        <v>0</v>
      </c>
      <c r="Z25" s="7">
        <v>34</v>
      </c>
      <c r="AA25" s="7">
        <v>35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47">
        <f t="shared" si="2"/>
        <v>109</v>
      </c>
    </row>
    <row r="26" spans="1:34" s="3" customFormat="1" ht="107.25" customHeight="1" x14ac:dyDescent="0.25">
      <c r="A26" s="37"/>
      <c r="B26" s="7" t="e">
        <f t="shared" ca="1" si="3"/>
        <v>#NAME?</v>
      </c>
      <c r="C26" s="7">
        <v>4</v>
      </c>
      <c r="D26" s="7" t="s">
        <v>180</v>
      </c>
      <c r="E26" s="7" t="s">
        <v>181</v>
      </c>
      <c r="F26" s="7" t="s">
        <v>116</v>
      </c>
      <c r="G26" s="7" t="s">
        <v>105</v>
      </c>
      <c r="H26" s="7" t="s">
        <v>127</v>
      </c>
      <c r="I26" s="7" t="s">
        <v>115</v>
      </c>
      <c r="J26" s="7" t="s">
        <v>132</v>
      </c>
      <c r="K26" s="15" t="s">
        <v>108</v>
      </c>
      <c r="L26" s="7"/>
      <c r="M26" s="16">
        <f t="shared" si="4"/>
        <v>14</v>
      </c>
      <c r="N26" s="16">
        <v>35</v>
      </c>
      <c r="O26" s="34" t="s">
        <v>35</v>
      </c>
      <c r="P26" s="27"/>
      <c r="Q26" s="27"/>
      <c r="R26" s="27"/>
      <c r="S26" s="27"/>
      <c r="T26" s="27"/>
      <c r="U26" s="27"/>
      <c r="V26" s="27">
        <v>14</v>
      </c>
      <c r="W26" s="27"/>
      <c r="X26" s="27">
        <v>24</v>
      </c>
      <c r="Y26" s="27"/>
      <c r="Z26" s="27">
        <v>25</v>
      </c>
      <c r="AA26" s="27">
        <v>18</v>
      </c>
      <c r="AB26" s="27"/>
      <c r="AC26" s="27"/>
      <c r="AD26" s="27"/>
      <c r="AE26" s="27"/>
      <c r="AF26" s="27"/>
      <c r="AG26" s="27"/>
      <c r="AH26" s="47">
        <f t="shared" si="2"/>
        <v>81</v>
      </c>
    </row>
    <row r="27" spans="1:34" s="3" customFormat="1" ht="107.25" customHeight="1" x14ac:dyDescent="0.25">
      <c r="A27" s="37"/>
      <c r="B27" s="7" t="e">
        <f t="shared" ca="1" si="3"/>
        <v>#NAME?</v>
      </c>
      <c r="C27" s="7">
        <v>4</v>
      </c>
      <c r="D27" s="7" t="s">
        <v>180</v>
      </c>
      <c r="E27" s="7" t="s">
        <v>181</v>
      </c>
      <c r="F27" s="7" t="s">
        <v>116</v>
      </c>
      <c r="G27" s="7" t="s">
        <v>126</v>
      </c>
      <c r="H27" s="7" t="s">
        <v>127</v>
      </c>
      <c r="I27" s="7" t="s">
        <v>115</v>
      </c>
      <c r="J27" s="7" t="s">
        <v>132</v>
      </c>
      <c r="K27" s="15" t="s">
        <v>108</v>
      </c>
      <c r="L27" s="7"/>
      <c r="M27" s="16">
        <f t="shared" si="4"/>
        <v>14</v>
      </c>
      <c r="N27" s="16">
        <v>35</v>
      </c>
      <c r="O27" s="34" t="s">
        <v>35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16</v>
      </c>
      <c r="W27" s="27">
        <v>0</v>
      </c>
      <c r="X27" s="27">
        <v>25</v>
      </c>
      <c r="Y27" s="27">
        <v>0</v>
      </c>
      <c r="Z27" s="27">
        <v>26</v>
      </c>
      <c r="AA27" s="27">
        <v>14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47">
        <f t="shared" si="2"/>
        <v>81</v>
      </c>
    </row>
    <row r="28" spans="1:34" s="3" customFormat="1" ht="107.25" customHeight="1" x14ac:dyDescent="0.25">
      <c r="A28" s="37"/>
      <c r="B28" s="3" t="e">
        <f t="shared" ca="1" si="3"/>
        <v>#NAME?</v>
      </c>
      <c r="C28" s="7">
        <v>4</v>
      </c>
      <c r="D28" s="7" t="s">
        <v>158</v>
      </c>
      <c r="E28" s="7" t="s">
        <v>159</v>
      </c>
      <c r="F28" s="7" t="s">
        <v>145</v>
      </c>
      <c r="G28" s="7" t="s">
        <v>112</v>
      </c>
      <c r="H28" s="7" t="s">
        <v>127</v>
      </c>
      <c r="I28" s="7" t="s">
        <v>107</v>
      </c>
      <c r="J28" s="7" t="s">
        <v>132</v>
      </c>
      <c r="K28" s="15" t="s">
        <v>143</v>
      </c>
      <c r="L28" s="7"/>
      <c r="M28" s="16">
        <f t="shared" si="4"/>
        <v>7.2</v>
      </c>
      <c r="N28" s="16">
        <v>18</v>
      </c>
      <c r="O28" s="34" t="s">
        <v>35</v>
      </c>
      <c r="P28" s="27">
        <v>40</v>
      </c>
      <c r="Q28" s="27">
        <v>33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47">
        <f t="shared" si="2"/>
        <v>73</v>
      </c>
    </row>
    <row r="29" spans="1:34" s="3" customFormat="1" ht="107.25" customHeight="1" x14ac:dyDescent="0.25">
      <c r="A29" s="37"/>
      <c r="C29" s="7">
        <v>4</v>
      </c>
      <c r="D29" s="7" t="s">
        <v>254</v>
      </c>
      <c r="E29" s="7" t="s">
        <v>255</v>
      </c>
      <c r="F29" s="7" t="s">
        <v>138</v>
      </c>
      <c r="G29" s="7" t="s">
        <v>123</v>
      </c>
      <c r="H29" s="7" t="s">
        <v>127</v>
      </c>
      <c r="I29" s="7" t="s">
        <v>107</v>
      </c>
      <c r="J29" s="7" t="s">
        <v>124</v>
      </c>
      <c r="K29" s="15" t="s">
        <v>122</v>
      </c>
      <c r="L29" s="7"/>
      <c r="M29" s="16">
        <f t="shared" si="4"/>
        <v>8.8000000000000007</v>
      </c>
      <c r="N29" s="16">
        <v>22</v>
      </c>
      <c r="O29" s="34" t="s">
        <v>35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</v>
      </c>
      <c r="W29" s="27"/>
      <c r="X29" s="27">
        <v>11</v>
      </c>
      <c r="Y29" s="27"/>
      <c r="Z29" s="27">
        <v>29</v>
      </c>
      <c r="AA29" s="27">
        <v>19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47">
        <f t="shared" si="2"/>
        <v>60</v>
      </c>
    </row>
    <row r="30" spans="1:34" s="3" customFormat="1" ht="107.25" customHeight="1" x14ac:dyDescent="0.25">
      <c r="A30" s="37"/>
      <c r="B30" s="3" t="e">
        <f t="shared" ref="B30:B35" ca="1" si="5">_xlfn.CONCAT(D30,G30)</f>
        <v>#NAME?</v>
      </c>
      <c r="C30" s="7">
        <v>4</v>
      </c>
      <c r="D30" s="7" t="s">
        <v>179</v>
      </c>
      <c r="E30" s="7" t="s">
        <v>178</v>
      </c>
      <c r="F30" s="7" t="s">
        <v>109</v>
      </c>
      <c r="G30" s="7" t="s">
        <v>135</v>
      </c>
      <c r="H30" s="7" t="s">
        <v>127</v>
      </c>
      <c r="I30" s="7" t="s">
        <v>107</v>
      </c>
      <c r="J30" s="7" t="s">
        <v>110</v>
      </c>
      <c r="K30" s="15" t="s">
        <v>111</v>
      </c>
      <c r="L30" s="7"/>
      <c r="M30" s="16">
        <f t="shared" si="4"/>
        <v>6</v>
      </c>
      <c r="N30" s="16">
        <v>15</v>
      </c>
      <c r="O30" s="34" t="s">
        <v>69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28</v>
      </c>
      <c r="Z30" s="27">
        <v>0</v>
      </c>
      <c r="AA30" s="27">
        <v>16</v>
      </c>
      <c r="AB30" s="27">
        <v>23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47">
        <f t="shared" si="2"/>
        <v>67</v>
      </c>
    </row>
    <row r="31" spans="1:34" s="3" customFormat="1" ht="107.25" customHeight="1" x14ac:dyDescent="0.25">
      <c r="A31" s="37"/>
      <c r="B31" s="3" t="e">
        <f t="shared" ca="1" si="5"/>
        <v>#NAME?</v>
      </c>
      <c r="C31" s="7">
        <v>4</v>
      </c>
      <c r="D31" s="7" t="s">
        <v>198</v>
      </c>
      <c r="E31" s="7" t="s">
        <v>199</v>
      </c>
      <c r="F31" s="7" t="s">
        <v>161</v>
      </c>
      <c r="G31" s="7" t="s">
        <v>112</v>
      </c>
      <c r="H31" s="7" t="s">
        <v>127</v>
      </c>
      <c r="I31" s="7" t="s">
        <v>115</v>
      </c>
      <c r="J31" s="7" t="s">
        <v>124</v>
      </c>
      <c r="K31" s="15" t="s">
        <v>200</v>
      </c>
      <c r="L31" s="7"/>
      <c r="M31" s="16">
        <f t="shared" si="4"/>
        <v>7.2</v>
      </c>
      <c r="N31" s="16">
        <v>18</v>
      </c>
      <c r="O31" s="34" t="s">
        <v>35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8</v>
      </c>
      <c r="W31" s="27">
        <v>0</v>
      </c>
      <c r="X31" s="27">
        <v>17</v>
      </c>
      <c r="Y31" s="27">
        <v>0</v>
      </c>
      <c r="Z31" s="27">
        <v>25</v>
      </c>
      <c r="AA31" s="27">
        <v>12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47">
        <f t="shared" si="2"/>
        <v>62</v>
      </c>
    </row>
    <row r="32" spans="1:34" s="3" customFormat="1" ht="107.25" customHeight="1" x14ac:dyDescent="0.25">
      <c r="A32" s="38"/>
      <c r="B32" s="3" t="e">
        <f t="shared" ca="1" si="5"/>
        <v>#NAME?</v>
      </c>
      <c r="C32" s="18">
        <v>4</v>
      </c>
      <c r="D32" s="7" t="s">
        <v>201</v>
      </c>
      <c r="E32" s="7" t="s">
        <v>202</v>
      </c>
      <c r="F32" s="7" t="s">
        <v>109</v>
      </c>
      <c r="G32" s="7" t="s">
        <v>203</v>
      </c>
      <c r="H32" s="7" t="s">
        <v>127</v>
      </c>
      <c r="I32" s="7" t="s">
        <v>115</v>
      </c>
      <c r="J32" s="7" t="s">
        <v>124</v>
      </c>
      <c r="K32" s="15" t="s">
        <v>200</v>
      </c>
      <c r="L32" s="7"/>
      <c r="M32" s="16">
        <f t="shared" si="4"/>
        <v>8</v>
      </c>
      <c r="N32" s="16">
        <v>20</v>
      </c>
      <c r="O32" s="34" t="s">
        <v>35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11</v>
      </c>
      <c r="W32" s="27"/>
      <c r="X32" s="27">
        <v>14</v>
      </c>
      <c r="Y32" s="27"/>
      <c r="Z32" s="27">
        <v>18</v>
      </c>
      <c r="AA32" s="27">
        <v>11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47">
        <f t="shared" si="2"/>
        <v>54</v>
      </c>
    </row>
    <row r="33" spans="1:34" s="3" customFormat="1" ht="107.25" customHeight="1" x14ac:dyDescent="0.25">
      <c r="A33" s="37"/>
      <c r="B33" s="7" t="e">
        <f t="shared" ca="1" si="5"/>
        <v>#NAME?</v>
      </c>
      <c r="C33" s="7">
        <v>4</v>
      </c>
      <c r="D33" s="21" t="s">
        <v>133</v>
      </c>
      <c r="E33" s="21" t="s">
        <v>134</v>
      </c>
      <c r="F33" s="21" t="s">
        <v>129</v>
      </c>
      <c r="G33" s="21" t="s">
        <v>113</v>
      </c>
      <c r="H33" s="21" t="s">
        <v>127</v>
      </c>
      <c r="I33" s="21" t="s">
        <v>107</v>
      </c>
      <c r="J33" s="21" t="s">
        <v>128</v>
      </c>
      <c r="K33" s="22" t="s">
        <v>108</v>
      </c>
      <c r="L33" s="21"/>
      <c r="M33" s="16">
        <f t="shared" si="4"/>
        <v>14</v>
      </c>
      <c r="N33" s="23">
        <v>35</v>
      </c>
      <c r="O33" s="35" t="s">
        <v>35</v>
      </c>
      <c r="P33" s="29">
        <v>0</v>
      </c>
      <c r="Q33" s="29">
        <v>4</v>
      </c>
      <c r="R33" s="29">
        <v>0</v>
      </c>
      <c r="S33" s="29">
        <v>6</v>
      </c>
      <c r="T33" s="29">
        <v>4</v>
      </c>
      <c r="U33" s="29">
        <v>0</v>
      </c>
      <c r="V33" s="29">
        <v>3</v>
      </c>
      <c r="W33" s="29">
        <v>0</v>
      </c>
      <c r="X33" s="29">
        <v>12</v>
      </c>
      <c r="Y33" s="29">
        <v>0</v>
      </c>
      <c r="Z33" s="29">
        <v>8</v>
      </c>
      <c r="AA33" s="29">
        <v>6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47">
        <f t="shared" si="2"/>
        <v>43</v>
      </c>
    </row>
    <row r="34" spans="1:34" s="3" customFormat="1" ht="107.25" customHeight="1" x14ac:dyDescent="0.25">
      <c r="A34" s="42"/>
      <c r="B34" s="3" t="e">
        <f t="shared" ca="1" si="5"/>
        <v>#NAME?</v>
      </c>
      <c r="C34" s="21">
        <v>4</v>
      </c>
      <c r="D34" s="7" t="s">
        <v>184</v>
      </c>
      <c r="E34" s="7" t="s">
        <v>185</v>
      </c>
      <c r="F34" s="7" t="s">
        <v>116</v>
      </c>
      <c r="G34" s="7" t="s">
        <v>125</v>
      </c>
      <c r="H34" s="7" t="s">
        <v>127</v>
      </c>
      <c r="I34" s="7" t="s">
        <v>107</v>
      </c>
      <c r="J34" s="7" t="s">
        <v>132</v>
      </c>
      <c r="K34" s="15" t="s">
        <v>118</v>
      </c>
      <c r="L34" s="7"/>
      <c r="M34" s="16">
        <f t="shared" si="4"/>
        <v>12</v>
      </c>
      <c r="N34" s="16">
        <v>30</v>
      </c>
      <c r="O34" s="34" t="s">
        <v>35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11</v>
      </c>
      <c r="W34" s="27">
        <v>0</v>
      </c>
      <c r="X34" s="27">
        <v>7</v>
      </c>
      <c r="Y34" s="27">
        <v>0</v>
      </c>
      <c r="Z34" s="27">
        <v>10</v>
      </c>
      <c r="AA34" s="27">
        <v>11</v>
      </c>
      <c r="AB34" s="27">
        <v>0</v>
      </c>
      <c r="AC34" s="27">
        <v>0</v>
      </c>
      <c r="AD34" s="27"/>
      <c r="AE34" s="27"/>
      <c r="AF34" s="27"/>
      <c r="AG34" s="27"/>
      <c r="AH34" s="47">
        <f t="shared" si="2"/>
        <v>39</v>
      </c>
    </row>
    <row r="35" spans="1:34" s="3" customFormat="1" ht="107.25" customHeight="1" x14ac:dyDescent="0.25">
      <c r="A35" s="37"/>
      <c r="B35" s="3" t="e">
        <f t="shared" ca="1" si="5"/>
        <v>#NAME?</v>
      </c>
      <c r="C35" s="7">
        <v>4</v>
      </c>
      <c r="D35" s="7" t="s">
        <v>222</v>
      </c>
      <c r="E35" s="7" t="s">
        <v>223</v>
      </c>
      <c r="F35" s="7" t="s">
        <v>204</v>
      </c>
      <c r="G35" s="7" t="s">
        <v>123</v>
      </c>
      <c r="H35" s="7" t="s">
        <v>127</v>
      </c>
      <c r="I35" s="7" t="s">
        <v>115</v>
      </c>
      <c r="J35" s="7" t="s">
        <v>162</v>
      </c>
      <c r="K35" s="15" t="s">
        <v>111</v>
      </c>
      <c r="L35" s="7"/>
      <c r="M35" s="16">
        <f t="shared" si="4"/>
        <v>7.2</v>
      </c>
      <c r="N35" s="16">
        <v>18</v>
      </c>
      <c r="O35" s="34" t="s">
        <v>69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34</v>
      </c>
      <c r="AA35" s="27"/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47">
        <f t="shared" si="2"/>
        <v>34</v>
      </c>
    </row>
    <row r="36" spans="1:34" s="3" customFormat="1" ht="107.25" customHeight="1" x14ac:dyDescent="0.35">
      <c r="A36" s="51"/>
      <c r="B36" s="25"/>
      <c r="C36" s="7">
        <v>4</v>
      </c>
      <c r="D36" s="26" t="s">
        <v>252</v>
      </c>
      <c r="E36" s="26" t="s">
        <v>253</v>
      </c>
      <c r="F36" s="24" t="s">
        <v>114</v>
      </c>
      <c r="G36" s="24" t="s">
        <v>123</v>
      </c>
      <c r="H36" s="24" t="s">
        <v>127</v>
      </c>
      <c r="I36" s="24" t="s">
        <v>107</v>
      </c>
      <c r="J36" s="24" t="s">
        <v>152</v>
      </c>
      <c r="K36" s="17" t="s">
        <v>120</v>
      </c>
      <c r="L36" s="17"/>
      <c r="M36" s="16">
        <f t="shared" si="4"/>
        <v>11.2</v>
      </c>
      <c r="N36" s="16">
        <v>28</v>
      </c>
      <c r="O36" s="33" t="s">
        <v>35</v>
      </c>
      <c r="P36" s="27">
        <v>0</v>
      </c>
      <c r="Q36" s="30">
        <v>0</v>
      </c>
      <c r="R36" s="30">
        <v>0</v>
      </c>
      <c r="S36" s="30">
        <v>0</v>
      </c>
      <c r="T36" s="30"/>
      <c r="U36" s="30">
        <v>0</v>
      </c>
      <c r="V36" s="30">
        <v>9</v>
      </c>
      <c r="W36" s="30">
        <v>0</v>
      </c>
      <c r="X36" s="30">
        <v>1</v>
      </c>
      <c r="Y36" s="30">
        <v>0</v>
      </c>
      <c r="Z36" s="30">
        <v>18</v>
      </c>
      <c r="AA36" s="30">
        <v>5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47">
        <f t="shared" si="2"/>
        <v>33</v>
      </c>
    </row>
    <row r="37" spans="1:34" s="7" customFormat="1" ht="99.95" customHeight="1" x14ac:dyDescent="0.25">
      <c r="A37" s="37"/>
      <c r="B37" s="7" t="e">
        <f ca="1">_xlfn.CONCAT(D37,G37)</f>
        <v>#NAME?</v>
      </c>
      <c r="C37" s="7">
        <v>4</v>
      </c>
      <c r="D37" s="7" t="s">
        <v>190</v>
      </c>
      <c r="E37" s="7" t="s">
        <v>191</v>
      </c>
      <c r="F37" s="7" t="s">
        <v>145</v>
      </c>
      <c r="G37" s="7" t="s">
        <v>119</v>
      </c>
      <c r="H37" s="7" t="s">
        <v>127</v>
      </c>
      <c r="I37" s="7" t="s">
        <v>115</v>
      </c>
      <c r="J37" s="7" t="s">
        <v>132</v>
      </c>
      <c r="K37" s="15" t="s">
        <v>143</v>
      </c>
      <c r="M37" s="16">
        <f t="shared" si="4"/>
        <v>8</v>
      </c>
      <c r="N37" s="16">
        <v>20</v>
      </c>
      <c r="O37" s="34" t="s">
        <v>35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7</v>
      </c>
      <c r="W37" s="27">
        <v>0</v>
      </c>
      <c r="X37" s="27">
        <v>9</v>
      </c>
      <c r="Y37" s="27">
        <v>0</v>
      </c>
      <c r="Z37" s="27">
        <v>9</v>
      </c>
      <c r="AA37" s="27">
        <v>7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47">
        <f t="shared" si="2"/>
        <v>32</v>
      </c>
    </row>
    <row r="38" spans="1:34" s="3" customFormat="1" ht="107.25" customHeight="1" x14ac:dyDescent="0.25">
      <c r="A38" s="37"/>
      <c r="B38" s="3" t="e">
        <f ca="1">_xlfn.CONCAT(D38,G38)</f>
        <v>#NAME?</v>
      </c>
      <c r="C38" s="7">
        <v>4</v>
      </c>
      <c r="D38" s="7" t="s">
        <v>261</v>
      </c>
      <c r="E38" s="7" t="s">
        <v>262</v>
      </c>
      <c r="F38" s="7" t="s">
        <v>109</v>
      </c>
      <c r="G38" s="7" t="s">
        <v>112</v>
      </c>
      <c r="H38" s="7" t="s">
        <v>127</v>
      </c>
      <c r="I38" s="7" t="s">
        <v>115</v>
      </c>
      <c r="J38" s="7" t="s">
        <v>110</v>
      </c>
      <c r="K38" s="15" t="s">
        <v>143</v>
      </c>
      <c r="L38" s="7"/>
      <c r="M38" s="16">
        <f t="shared" si="4"/>
        <v>8</v>
      </c>
      <c r="N38" s="16">
        <v>20</v>
      </c>
      <c r="O38" s="34" t="s">
        <v>35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7">
        <v>3</v>
      </c>
      <c r="W38" s="31">
        <v>0</v>
      </c>
      <c r="X38" s="7">
        <v>7</v>
      </c>
      <c r="Y38" s="31">
        <v>0</v>
      </c>
      <c r="Z38" s="7">
        <v>9</v>
      </c>
      <c r="AA38" s="7">
        <v>10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47">
        <f t="shared" si="2"/>
        <v>29</v>
      </c>
    </row>
    <row r="39" spans="1:34" s="3" customFormat="1" ht="107.25" customHeight="1" x14ac:dyDescent="0.25">
      <c r="A39" s="37"/>
      <c r="C39" s="7">
        <v>4</v>
      </c>
      <c r="D39" s="7" t="s">
        <v>280</v>
      </c>
      <c r="E39" s="15" t="s">
        <v>281</v>
      </c>
      <c r="F39" s="7" t="s">
        <v>138</v>
      </c>
      <c r="G39" s="7" t="s">
        <v>113</v>
      </c>
      <c r="H39" s="7" t="s">
        <v>127</v>
      </c>
      <c r="I39" s="7" t="s">
        <v>107</v>
      </c>
      <c r="J39" s="7">
        <v>6109100010</v>
      </c>
      <c r="K39" s="15" t="s">
        <v>163</v>
      </c>
      <c r="L39" s="7"/>
      <c r="M39" s="16">
        <v>6</v>
      </c>
      <c r="N39" s="16">
        <v>15</v>
      </c>
      <c r="O39" s="34" t="s">
        <v>35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>
        <v>27</v>
      </c>
      <c r="AA39" s="27"/>
      <c r="AB39" s="27"/>
      <c r="AC39" s="27"/>
      <c r="AD39" s="27"/>
      <c r="AE39" s="27"/>
      <c r="AF39" s="27"/>
      <c r="AG39" s="27"/>
      <c r="AH39" s="47">
        <f t="shared" si="2"/>
        <v>27</v>
      </c>
    </row>
    <row r="40" spans="1:34" s="3" customFormat="1" ht="107.25" customHeight="1" x14ac:dyDescent="0.25">
      <c r="A40" s="37"/>
      <c r="B40" s="3" t="e">
        <f t="shared" ref="B40:B47" ca="1" si="6">_xlfn.CONCAT(D40,G40)</f>
        <v>#NAME?</v>
      </c>
      <c r="C40" s="7">
        <v>4</v>
      </c>
      <c r="D40" s="7" t="s">
        <v>207</v>
      </c>
      <c r="E40" s="7" t="s">
        <v>208</v>
      </c>
      <c r="F40" s="7" t="s">
        <v>109</v>
      </c>
      <c r="G40" s="7" t="s">
        <v>169</v>
      </c>
      <c r="H40" s="7" t="s">
        <v>127</v>
      </c>
      <c r="I40" s="7" t="s">
        <v>115</v>
      </c>
      <c r="J40" s="7" t="s">
        <v>110</v>
      </c>
      <c r="K40" s="15" t="s">
        <v>111</v>
      </c>
      <c r="L40" s="7"/>
      <c r="M40" s="16">
        <f t="shared" ref="M40:M52" si="7">SUM(N40/2.5)</f>
        <v>7.2</v>
      </c>
      <c r="N40" s="16">
        <v>18</v>
      </c>
      <c r="O40" s="34" t="s">
        <v>35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7</v>
      </c>
      <c r="W40" s="27">
        <v>0</v>
      </c>
      <c r="X40" s="27">
        <v>0</v>
      </c>
      <c r="Y40" s="27">
        <v>0</v>
      </c>
      <c r="Z40" s="27">
        <v>8</v>
      </c>
      <c r="AA40" s="27">
        <v>10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47">
        <f t="shared" si="2"/>
        <v>25</v>
      </c>
    </row>
    <row r="41" spans="1:34" s="3" customFormat="1" ht="107.25" customHeight="1" x14ac:dyDescent="0.25">
      <c r="A41" s="37"/>
      <c r="B41" s="3" t="e">
        <f t="shared" ca="1" si="6"/>
        <v>#NAME?</v>
      </c>
      <c r="C41" s="7">
        <v>4</v>
      </c>
      <c r="D41" s="7" t="s">
        <v>130</v>
      </c>
      <c r="E41" s="7" t="s">
        <v>131</v>
      </c>
      <c r="F41" s="7" t="s">
        <v>114</v>
      </c>
      <c r="G41" s="7" t="s">
        <v>113</v>
      </c>
      <c r="H41" s="7" t="s">
        <v>127</v>
      </c>
      <c r="I41" s="7" t="s">
        <v>107</v>
      </c>
      <c r="J41" s="7" t="s">
        <v>132</v>
      </c>
      <c r="K41" s="15" t="s">
        <v>122</v>
      </c>
      <c r="L41" s="7"/>
      <c r="M41" s="16">
        <f t="shared" si="7"/>
        <v>10</v>
      </c>
      <c r="N41" s="16">
        <v>25</v>
      </c>
      <c r="O41" s="34" t="s">
        <v>35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4</v>
      </c>
      <c r="W41" s="27">
        <v>0</v>
      </c>
      <c r="X41" s="27">
        <v>8</v>
      </c>
      <c r="Y41" s="27">
        <v>0</v>
      </c>
      <c r="Z41" s="27">
        <v>6</v>
      </c>
      <c r="AA41" s="27">
        <v>5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47">
        <f t="shared" si="2"/>
        <v>23</v>
      </c>
    </row>
    <row r="42" spans="1:34" s="3" customFormat="1" ht="107.25" customHeight="1" x14ac:dyDescent="0.25">
      <c r="A42" s="37"/>
      <c r="B42" s="3" t="e">
        <f t="shared" ca="1" si="6"/>
        <v>#NAME?</v>
      </c>
      <c r="C42" s="7">
        <v>4</v>
      </c>
      <c r="D42" s="7" t="s">
        <v>174</v>
      </c>
      <c r="E42" s="7" t="s">
        <v>175</v>
      </c>
      <c r="F42" s="7" t="s">
        <v>173</v>
      </c>
      <c r="G42" s="7" t="s">
        <v>105</v>
      </c>
      <c r="H42" s="7" t="s">
        <v>127</v>
      </c>
      <c r="I42" s="7" t="s">
        <v>115</v>
      </c>
      <c r="J42" s="7" t="s">
        <v>166</v>
      </c>
      <c r="K42" s="15" t="s">
        <v>168</v>
      </c>
      <c r="L42" s="7"/>
      <c r="M42" s="16">
        <f t="shared" si="7"/>
        <v>10</v>
      </c>
      <c r="N42" s="16">
        <v>25</v>
      </c>
      <c r="O42" s="34" t="s">
        <v>35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10</v>
      </c>
      <c r="W42" s="27">
        <v>0</v>
      </c>
      <c r="X42" s="27">
        <v>2</v>
      </c>
      <c r="Y42" s="27">
        <v>0</v>
      </c>
      <c r="Z42" s="27">
        <v>3</v>
      </c>
      <c r="AA42" s="27">
        <v>7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47">
        <f t="shared" si="2"/>
        <v>22</v>
      </c>
    </row>
    <row r="43" spans="1:34" s="3" customFormat="1" ht="107.25" customHeight="1" x14ac:dyDescent="0.25">
      <c r="A43" s="37"/>
      <c r="B43" s="3" t="e">
        <f t="shared" ca="1" si="6"/>
        <v>#NAME?</v>
      </c>
      <c r="C43" s="7">
        <v>4</v>
      </c>
      <c r="D43" s="7" t="s">
        <v>207</v>
      </c>
      <c r="E43" s="7" t="s">
        <v>208</v>
      </c>
      <c r="F43" s="7" t="s">
        <v>109</v>
      </c>
      <c r="G43" s="7" t="s">
        <v>113</v>
      </c>
      <c r="H43" s="7" t="s">
        <v>127</v>
      </c>
      <c r="I43" s="7" t="s">
        <v>115</v>
      </c>
      <c r="J43" s="7" t="s">
        <v>110</v>
      </c>
      <c r="K43" s="15" t="s">
        <v>111</v>
      </c>
      <c r="L43" s="7"/>
      <c r="M43" s="16">
        <f t="shared" si="7"/>
        <v>7.2</v>
      </c>
      <c r="N43" s="16">
        <v>18</v>
      </c>
      <c r="O43" s="34" t="s">
        <v>35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7</v>
      </c>
      <c r="W43" s="27">
        <v>0</v>
      </c>
      <c r="X43" s="27">
        <v>2</v>
      </c>
      <c r="Y43" s="27">
        <v>0</v>
      </c>
      <c r="Z43" s="27">
        <v>11</v>
      </c>
      <c r="AA43" s="27">
        <v>1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47">
        <f t="shared" si="2"/>
        <v>21</v>
      </c>
    </row>
    <row r="44" spans="1:34" s="3" customFormat="1" ht="107.25" customHeight="1" x14ac:dyDescent="0.25">
      <c r="A44" s="37"/>
      <c r="B44" s="3" t="e">
        <f t="shared" ca="1" si="6"/>
        <v>#NAME?</v>
      </c>
      <c r="C44" s="7">
        <v>4</v>
      </c>
      <c r="D44" s="7" t="s">
        <v>205</v>
      </c>
      <c r="E44" s="7" t="s">
        <v>206</v>
      </c>
      <c r="F44" s="7" t="s">
        <v>145</v>
      </c>
      <c r="G44" s="7" t="s">
        <v>203</v>
      </c>
      <c r="H44" s="7" t="s">
        <v>127</v>
      </c>
      <c r="I44" s="7" t="s">
        <v>115</v>
      </c>
      <c r="J44" s="7" t="s">
        <v>152</v>
      </c>
      <c r="K44" s="15" t="s">
        <v>163</v>
      </c>
      <c r="L44" s="7"/>
      <c r="M44" s="16">
        <f t="shared" si="7"/>
        <v>8.8000000000000007</v>
      </c>
      <c r="N44" s="16">
        <v>22</v>
      </c>
      <c r="O44" s="34" t="s">
        <v>35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4</v>
      </c>
      <c r="W44" s="27">
        <v>0</v>
      </c>
      <c r="X44" s="27">
        <v>7</v>
      </c>
      <c r="Y44" s="27">
        <v>0</v>
      </c>
      <c r="Z44" s="27">
        <v>9</v>
      </c>
      <c r="AA44" s="27">
        <v>1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47">
        <f t="shared" ref="AH44:AH72" si="8">SUM(P44:AG44)</f>
        <v>21</v>
      </c>
    </row>
    <row r="45" spans="1:34" s="7" customFormat="1" ht="99.95" customHeight="1" x14ac:dyDescent="0.25">
      <c r="A45" s="38"/>
      <c r="B45" s="3" t="e">
        <f t="shared" ca="1" si="6"/>
        <v>#NAME?</v>
      </c>
      <c r="C45" s="18">
        <v>4</v>
      </c>
      <c r="D45" s="18" t="s">
        <v>155</v>
      </c>
      <c r="E45" s="18" t="s">
        <v>156</v>
      </c>
      <c r="F45" s="18" t="s">
        <v>138</v>
      </c>
      <c r="G45" s="18" t="s">
        <v>123</v>
      </c>
      <c r="H45" s="18" t="s">
        <v>127</v>
      </c>
      <c r="I45" s="18" t="s">
        <v>115</v>
      </c>
      <c r="J45" s="18" t="s">
        <v>157</v>
      </c>
      <c r="K45" s="19" t="s">
        <v>118</v>
      </c>
      <c r="L45" s="18"/>
      <c r="M45" s="16">
        <f t="shared" si="7"/>
        <v>10</v>
      </c>
      <c r="N45" s="16">
        <v>25</v>
      </c>
      <c r="O45" s="34" t="s">
        <v>35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4</v>
      </c>
      <c r="W45" s="27">
        <v>0</v>
      </c>
      <c r="X45" s="27">
        <v>5</v>
      </c>
      <c r="Y45" s="27">
        <v>0</v>
      </c>
      <c r="Z45" s="27">
        <v>5</v>
      </c>
      <c r="AA45" s="27">
        <v>7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47">
        <f t="shared" si="8"/>
        <v>21</v>
      </c>
    </row>
    <row r="46" spans="1:34" s="3" customFormat="1" ht="107.25" customHeight="1" x14ac:dyDescent="0.25">
      <c r="A46" s="37"/>
      <c r="B46" s="3" t="e">
        <f t="shared" ca="1" si="6"/>
        <v>#NAME?</v>
      </c>
      <c r="C46" s="7">
        <v>4</v>
      </c>
      <c r="D46" s="7" t="s">
        <v>265</v>
      </c>
      <c r="E46" s="7" t="s">
        <v>266</v>
      </c>
      <c r="F46" s="7" t="s">
        <v>145</v>
      </c>
      <c r="G46" s="7" t="s">
        <v>146</v>
      </c>
      <c r="H46" s="7" t="s">
        <v>127</v>
      </c>
      <c r="I46" s="7" t="s">
        <v>115</v>
      </c>
      <c r="J46" s="7" t="s">
        <v>132</v>
      </c>
      <c r="K46" s="15" t="s">
        <v>143</v>
      </c>
      <c r="L46" s="7"/>
      <c r="M46" s="16">
        <f t="shared" si="7"/>
        <v>8</v>
      </c>
      <c r="N46" s="16">
        <v>20</v>
      </c>
      <c r="O46" s="34" t="s">
        <v>35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7">
        <v>16</v>
      </c>
      <c r="W46" s="31">
        <v>0</v>
      </c>
      <c r="X46" s="31">
        <v>0</v>
      </c>
      <c r="Y46" s="31">
        <v>0</v>
      </c>
      <c r="Z46" s="7">
        <v>2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47">
        <f t="shared" si="8"/>
        <v>18</v>
      </c>
    </row>
    <row r="47" spans="1:34" s="3" customFormat="1" ht="107.25" customHeight="1" x14ac:dyDescent="0.25">
      <c r="A47" s="46"/>
      <c r="B47" s="3" t="e">
        <f t="shared" ca="1" si="6"/>
        <v>#NAME?</v>
      </c>
      <c r="C47" s="7">
        <v>4</v>
      </c>
      <c r="D47" s="7" t="s">
        <v>176</v>
      </c>
      <c r="E47" s="7" t="s">
        <v>177</v>
      </c>
      <c r="F47" s="7" t="s">
        <v>114</v>
      </c>
      <c r="G47" s="7" t="s">
        <v>167</v>
      </c>
      <c r="H47" s="7" t="s">
        <v>106</v>
      </c>
      <c r="I47" s="7" t="s">
        <v>115</v>
      </c>
      <c r="J47" s="7" t="s">
        <v>117</v>
      </c>
      <c r="K47" s="15" t="s">
        <v>118</v>
      </c>
      <c r="L47" s="7"/>
      <c r="M47" s="16">
        <f t="shared" si="7"/>
        <v>8.8000000000000007</v>
      </c>
      <c r="N47" s="16">
        <v>22</v>
      </c>
      <c r="O47" s="34" t="s">
        <v>35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3</v>
      </c>
      <c r="W47" s="27">
        <v>0</v>
      </c>
      <c r="X47" s="27">
        <v>5</v>
      </c>
      <c r="Y47" s="27">
        <v>0</v>
      </c>
      <c r="Z47" s="27">
        <v>4</v>
      </c>
      <c r="AA47" s="27">
        <v>5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47">
        <f t="shared" si="8"/>
        <v>17</v>
      </c>
    </row>
    <row r="48" spans="1:34" s="3" customFormat="1" ht="107.25" customHeight="1" x14ac:dyDescent="0.25">
      <c r="A48" s="37" t="e" vm="1">
        <v>#VALUE!</v>
      </c>
      <c r="C48" s="7">
        <v>4</v>
      </c>
      <c r="D48" s="7" t="s">
        <v>277</v>
      </c>
      <c r="E48" s="7" t="s">
        <v>185</v>
      </c>
      <c r="F48" s="7" t="s">
        <v>116</v>
      </c>
      <c r="G48" s="7" t="s">
        <v>278</v>
      </c>
      <c r="H48" s="7" t="s">
        <v>127</v>
      </c>
      <c r="I48" s="7" t="s">
        <v>107</v>
      </c>
      <c r="J48" s="7" t="s">
        <v>132</v>
      </c>
      <c r="K48" s="15" t="s">
        <v>118</v>
      </c>
      <c r="L48" s="7"/>
      <c r="M48" s="16">
        <f t="shared" si="7"/>
        <v>12</v>
      </c>
      <c r="N48" s="16">
        <v>30</v>
      </c>
      <c r="O48" s="34" t="s">
        <v>35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9</v>
      </c>
      <c r="W48" s="27">
        <v>0</v>
      </c>
      <c r="X48" s="27">
        <v>1</v>
      </c>
      <c r="Y48" s="27">
        <v>0</v>
      </c>
      <c r="Z48" s="27">
        <v>6</v>
      </c>
      <c r="AA48" s="27"/>
      <c r="AB48" s="27">
        <v>0</v>
      </c>
      <c r="AC48" s="27">
        <v>0</v>
      </c>
      <c r="AD48" s="27"/>
      <c r="AE48" s="27"/>
      <c r="AF48" s="27"/>
      <c r="AG48" s="27"/>
      <c r="AH48" s="47">
        <f t="shared" si="8"/>
        <v>16</v>
      </c>
    </row>
    <row r="49" spans="1:34" s="3" customFormat="1" ht="107.25" customHeight="1" x14ac:dyDescent="0.25">
      <c r="A49" s="37"/>
      <c r="B49" s="3" t="e">
        <f ca="1">_xlfn.CONCAT(D49,G49)</f>
        <v>#NAME?</v>
      </c>
      <c r="C49" s="7">
        <v>4</v>
      </c>
      <c r="D49" s="7" t="s">
        <v>261</v>
      </c>
      <c r="E49" s="7" t="s">
        <v>262</v>
      </c>
      <c r="F49" s="7" t="s">
        <v>109</v>
      </c>
      <c r="G49" s="7" t="s">
        <v>146</v>
      </c>
      <c r="H49" s="7" t="s">
        <v>127</v>
      </c>
      <c r="I49" s="7" t="s">
        <v>115</v>
      </c>
      <c r="J49" s="7" t="s">
        <v>110</v>
      </c>
      <c r="K49" s="15" t="s">
        <v>143</v>
      </c>
      <c r="L49" s="7"/>
      <c r="M49" s="16">
        <f t="shared" si="7"/>
        <v>8</v>
      </c>
      <c r="N49" s="16">
        <v>20</v>
      </c>
      <c r="O49" s="34" t="s">
        <v>35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7">
        <v>3</v>
      </c>
      <c r="W49" s="31">
        <v>0</v>
      </c>
      <c r="X49" s="7">
        <v>4</v>
      </c>
      <c r="Y49" s="31">
        <v>0</v>
      </c>
      <c r="Z49" s="7">
        <v>5</v>
      </c>
      <c r="AA49" s="7">
        <v>4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47">
        <f t="shared" si="8"/>
        <v>16</v>
      </c>
    </row>
    <row r="50" spans="1:34" s="3" customFormat="1" ht="107.25" customHeight="1" x14ac:dyDescent="0.25">
      <c r="A50" s="37"/>
      <c r="B50" s="3" t="e">
        <f ca="1">_xlfn.CONCAT(D50,G50)</f>
        <v>#NAME?</v>
      </c>
      <c r="C50" s="7">
        <v>4</v>
      </c>
      <c r="D50" s="7" t="s">
        <v>207</v>
      </c>
      <c r="E50" s="7" t="s">
        <v>208</v>
      </c>
      <c r="F50" s="7" t="s">
        <v>109</v>
      </c>
      <c r="G50" s="7" t="s">
        <v>125</v>
      </c>
      <c r="H50" s="7" t="s">
        <v>127</v>
      </c>
      <c r="I50" s="7" t="s">
        <v>115</v>
      </c>
      <c r="J50" s="7" t="s">
        <v>110</v>
      </c>
      <c r="K50" s="15" t="s">
        <v>111</v>
      </c>
      <c r="L50" s="7"/>
      <c r="M50" s="16">
        <f t="shared" si="7"/>
        <v>7.2</v>
      </c>
      <c r="N50" s="16">
        <v>18</v>
      </c>
      <c r="O50" s="34" t="s">
        <v>35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4</v>
      </c>
      <c r="W50" s="27"/>
      <c r="X50" s="27">
        <v>1</v>
      </c>
      <c r="Y50" s="27"/>
      <c r="Z50" s="27">
        <v>6</v>
      </c>
      <c r="AA50" s="27">
        <v>5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47">
        <f t="shared" si="8"/>
        <v>16</v>
      </c>
    </row>
    <row r="51" spans="1:34" s="3" customFormat="1" ht="107.25" customHeight="1" x14ac:dyDescent="0.25">
      <c r="A51" s="37"/>
      <c r="B51" s="3" t="e">
        <f ca="1">_xlfn.CONCAT(D51,G51)</f>
        <v>#NAME?</v>
      </c>
      <c r="C51" s="7">
        <v>4</v>
      </c>
      <c r="D51" s="7" t="s">
        <v>256</v>
      </c>
      <c r="E51" s="7" t="s">
        <v>257</v>
      </c>
      <c r="F51" s="7" t="s">
        <v>151</v>
      </c>
      <c r="G51" s="7" t="s">
        <v>146</v>
      </c>
      <c r="H51" s="7" t="s">
        <v>127</v>
      </c>
      <c r="I51" s="7" t="s">
        <v>115</v>
      </c>
      <c r="J51" s="7" t="s">
        <v>152</v>
      </c>
      <c r="K51" s="15" t="s">
        <v>120</v>
      </c>
      <c r="L51" s="7"/>
      <c r="M51" s="16">
        <f t="shared" si="7"/>
        <v>15.2</v>
      </c>
      <c r="N51" s="16">
        <v>38</v>
      </c>
      <c r="O51" s="34" t="s">
        <v>35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7">
        <v>3</v>
      </c>
      <c r="W51" s="31">
        <v>0</v>
      </c>
      <c r="X51" s="7">
        <v>3</v>
      </c>
      <c r="Y51" s="31">
        <v>0</v>
      </c>
      <c r="Z51" s="7">
        <v>6</v>
      </c>
      <c r="AA51" s="7">
        <v>4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47">
        <f t="shared" si="8"/>
        <v>16</v>
      </c>
    </row>
    <row r="52" spans="1:34" s="3" customFormat="1" ht="107.25" customHeight="1" x14ac:dyDescent="0.25">
      <c r="A52" s="37"/>
      <c r="B52" s="3" t="e">
        <f ca="1">_xlfn.CONCAT(D52,G52)</f>
        <v>#NAME?</v>
      </c>
      <c r="C52" s="7">
        <v>4</v>
      </c>
      <c r="D52" s="7" t="s">
        <v>141</v>
      </c>
      <c r="E52" s="7" t="s">
        <v>142</v>
      </c>
      <c r="F52" s="7" t="s">
        <v>109</v>
      </c>
      <c r="G52" s="7" t="s">
        <v>113</v>
      </c>
      <c r="H52" s="7" t="s">
        <v>127</v>
      </c>
      <c r="I52" s="7" t="s">
        <v>115</v>
      </c>
      <c r="J52" s="7" t="s">
        <v>110</v>
      </c>
      <c r="K52" s="15" t="s">
        <v>122</v>
      </c>
      <c r="L52" s="7"/>
      <c r="M52" s="16">
        <f t="shared" si="7"/>
        <v>8</v>
      </c>
      <c r="N52" s="16">
        <v>20</v>
      </c>
      <c r="O52" s="34" t="s">
        <v>35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2</v>
      </c>
      <c r="W52" s="27">
        <v>0</v>
      </c>
      <c r="X52" s="27">
        <v>3</v>
      </c>
      <c r="Y52" s="27">
        <v>0</v>
      </c>
      <c r="Z52" s="27">
        <v>7</v>
      </c>
      <c r="AA52" s="27">
        <v>4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47">
        <f t="shared" si="8"/>
        <v>16</v>
      </c>
    </row>
    <row r="53" spans="1:34" s="3" customFormat="1" ht="107.25" customHeight="1" x14ac:dyDescent="0.25">
      <c r="A53" s="37"/>
      <c r="C53" s="7">
        <v>4</v>
      </c>
      <c r="D53" s="7" t="s">
        <v>282</v>
      </c>
      <c r="E53" s="15" t="s">
        <v>283</v>
      </c>
      <c r="F53" s="7" t="s">
        <v>104</v>
      </c>
      <c r="G53" s="7" t="s">
        <v>147</v>
      </c>
      <c r="H53" s="7" t="s">
        <v>127</v>
      </c>
      <c r="I53" s="7" t="s">
        <v>107</v>
      </c>
      <c r="J53" s="7">
        <v>6110209900</v>
      </c>
      <c r="K53" s="15" t="s">
        <v>118</v>
      </c>
      <c r="L53" s="7"/>
      <c r="M53" s="16">
        <v>18</v>
      </c>
      <c r="N53" s="16">
        <v>45</v>
      </c>
      <c r="O53" s="34" t="s">
        <v>35</v>
      </c>
      <c r="P53" s="27"/>
      <c r="Q53" s="27"/>
      <c r="R53" s="27"/>
      <c r="S53" s="27"/>
      <c r="T53" s="27"/>
      <c r="U53" s="27"/>
      <c r="V53" s="27"/>
      <c r="W53" s="27"/>
      <c r="X53" s="27">
        <v>1</v>
      </c>
      <c r="Y53" s="27"/>
      <c r="Z53" s="27">
        <v>6</v>
      </c>
      <c r="AA53" s="27">
        <v>8</v>
      </c>
      <c r="AB53" s="27"/>
      <c r="AC53" s="27"/>
      <c r="AD53" s="27"/>
      <c r="AE53" s="27"/>
      <c r="AF53" s="27"/>
      <c r="AG53" s="27"/>
      <c r="AH53" s="47">
        <f t="shared" si="8"/>
        <v>15</v>
      </c>
    </row>
    <row r="54" spans="1:34" s="3" customFormat="1" ht="107.25" customHeight="1" x14ac:dyDescent="0.25">
      <c r="A54" s="37"/>
      <c r="B54" s="3" t="e">
        <f t="shared" ref="B54:B71" ca="1" si="9">_xlfn.CONCAT(D54,G54)</f>
        <v>#NAME?</v>
      </c>
      <c r="C54" s="7">
        <v>4</v>
      </c>
      <c r="D54" s="7" t="s">
        <v>273</v>
      </c>
      <c r="E54" s="7" t="s">
        <v>274</v>
      </c>
      <c r="F54" s="7" t="s">
        <v>161</v>
      </c>
      <c r="G54" s="7" t="s">
        <v>112</v>
      </c>
      <c r="H54" s="7" t="s">
        <v>127</v>
      </c>
      <c r="I54" s="7" t="s">
        <v>115</v>
      </c>
      <c r="J54" s="7" t="s">
        <v>124</v>
      </c>
      <c r="K54" s="15" t="s">
        <v>121</v>
      </c>
      <c r="L54" s="7"/>
      <c r="M54" s="16">
        <f t="shared" ref="M54:M75" si="10">SUM(N54/2.5)</f>
        <v>8</v>
      </c>
      <c r="N54" s="16">
        <v>20</v>
      </c>
      <c r="O54" s="34" t="s">
        <v>69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7"/>
      <c r="V54" s="7">
        <v>3</v>
      </c>
      <c r="W54" s="7"/>
      <c r="X54" s="7">
        <v>2</v>
      </c>
      <c r="Y54" s="7">
        <v>5</v>
      </c>
      <c r="Z54" s="7">
        <v>5</v>
      </c>
      <c r="AA54" s="7"/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47">
        <f t="shared" si="8"/>
        <v>15</v>
      </c>
    </row>
    <row r="55" spans="1:34" s="3" customFormat="1" ht="107.25" customHeight="1" x14ac:dyDescent="0.25">
      <c r="A55" s="37"/>
      <c r="B55" s="3" t="e">
        <f t="shared" ca="1" si="9"/>
        <v>#NAME?</v>
      </c>
      <c r="C55" s="7">
        <v>4</v>
      </c>
      <c r="D55" s="7" t="s">
        <v>224</v>
      </c>
      <c r="E55" s="7" t="s">
        <v>225</v>
      </c>
      <c r="F55" s="7" t="s">
        <v>145</v>
      </c>
      <c r="G55" s="7" t="s">
        <v>221</v>
      </c>
      <c r="H55" s="7" t="s">
        <v>127</v>
      </c>
      <c r="I55" s="7" t="s">
        <v>115</v>
      </c>
      <c r="J55" s="7" t="s">
        <v>152</v>
      </c>
      <c r="K55" s="15" t="s">
        <v>163</v>
      </c>
      <c r="L55" s="7"/>
      <c r="M55" s="16">
        <f t="shared" si="10"/>
        <v>8.8000000000000007</v>
      </c>
      <c r="N55" s="16">
        <v>22</v>
      </c>
      <c r="O55" s="34" t="s">
        <v>35</v>
      </c>
      <c r="P55" s="27">
        <v>0</v>
      </c>
      <c r="Q55" s="27"/>
      <c r="R55" s="27"/>
      <c r="S55" s="27"/>
      <c r="T55" s="27"/>
      <c r="U55" s="27"/>
      <c r="V55" s="27">
        <v>2</v>
      </c>
      <c r="W55" s="27"/>
      <c r="X55" s="27">
        <v>3</v>
      </c>
      <c r="Y55" s="27"/>
      <c r="Z55" s="27">
        <v>5</v>
      </c>
      <c r="AA55" s="27">
        <v>4</v>
      </c>
      <c r="AB55" s="27"/>
      <c r="AC55" s="27"/>
      <c r="AD55" s="27"/>
      <c r="AE55" s="27">
        <v>0</v>
      </c>
      <c r="AF55" s="27">
        <v>0</v>
      </c>
      <c r="AG55" s="27">
        <v>0</v>
      </c>
      <c r="AH55" s="47">
        <f t="shared" si="8"/>
        <v>14</v>
      </c>
    </row>
    <row r="56" spans="1:34" s="3" customFormat="1" ht="107.25" customHeight="1" x14ac:dyDescent="0.25">
      <c r="A56" s="37"/>
      <c r="B56" s="3" t="e">
        <f t="shared" ca="1" si="9"/>
        <v>#NAME?</v>
      </c>
      <c r="C56" s="7">
        <v>4</v>
      </c>
      <c r="D56" s="7" t="s">
        <v>224</v>
      </c>
      <c r="E56" s="7" t="s">
        <v>225</v>
      </c>
      <c r="F56" s="7" t="s">
        <v>145</v>
      </c>
      <c r="G56" s="7" t="s">
        <v>226</v>
      </c>
      <c r="H56" s="7" t="s">
        <v>127</v>
      </c>
      <c r="I56" s="7" t="s">
        <v>115</v>
      </c>
      <c r="J56" s="7" t="s">
        <v>152</v>
      </c>
      <c r="K56" s="15" t="s">
        <v>163</v>
      </c>
      <c r="L56" s="7"/>
      <c r="M56" s="16">
        <f t="shared" si="10"/>
        <v>8.8000000000000007</v>
      </c>
      <c r="N56" s="16">
        <v>22</v>
      </c>
      <c r="O56" s="34" t="s">
        <v>35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3</v>
      </c>
      <c r="W56" s="27">
        <v>0</v>
      </c>
      <c r="X56" s="27">
        <v>3</v>
      </c>
      <c r="Y56" s="27">
        <v>0</v>
      </c>
      <c r="Z56" s="27">
        <v>5</v>
      </c>
      <c r="AA56" s="27">
        <v>3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47">
        <f t="shared" si="8"/>
        <v>14</v>
      </c>
    </row>
    <row r="57" spans="1:34" s="3" customFormat="1" ht="107.25" customHeight="1" x14ac:dyDescent="0.25">
      <c r="A57" s="37"/>
      <c r="B57" s="3" t="e">
        <f t="shared" ca="1" si="9"/>
        <v>#NAME?</v>
      </c>
      <c r="C57" s="7">
        <v>4</v>
      </c>
      <c r="D57" s="7" t="s">
        <v>139</v>
      </c>
      <c r="E57" s="7" t="s">
        <v>140</v>
      </c>
      <c r="F57" s="7" t="s">
        <v>109</v>
      </c>
      <c r="G57" s="7" t="s">
        <v>113</v>
      </c>
      <c r="H57" s="7" t="s">
        <v>127</v>
      </c>
      <c r="I57" s="7" t="s">
        <v>107</v>
      </c>
      <c r="J57" s="7" t="s">
        <v>110</v>
      </c>
      <c r="K57" s="15" t="s">
        <v>111</v>
      </c>
      <c r="L57" s="7"/>
      <c r="M57" s="16">
        <f t="shared" si="10"/>
        <v>6.4</v>
      </c>
      <c r="N57" s="16">
        <v>16</v>
      </c>
      <c r="O57" s="34" t="s">
        <v>35</v>
      </c>
      <c r="P57" s="27">
        <v>0</v>
      </c>
      <c r="Q57" s="27">
        <v>4</v>
      </c>
      <c r="R57" s="27">
        <v>0</v>
      </c>
      <c r="S57" s="27">
        <v>4</v>
      </c>
      <c r="T57" s="27">
        <v>5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47">
        <f t="shared" si="8"/>
        <v>13</v>
      </c>
    </row>
    <row r="58" spans="1:34" s="3" customFormat="1" ht="107.25" customHeight="1" x14ac:dyDescent="0.25">
      <c r="A58" s="37"/>
      <c r="B58" s="3" t="e">
        <f t="shared" ca="1" si="9"/>
        <v>#NAME?</v>
      </c>
      <c r="C58" s="7">
        <v>4</v>
      </c>
      <c r="D58" s="7" t="s">
        <v>227</v>
      </c>
      <c r="E58" s="7" t="s">
        <v>228</v>
      </c>
      <c r="F58" s="7" t="s">
        <v>114</v>
      </c>
      <c r="G58" s="7" t="s">
        <v>123</v>
      </c>
      <c r="H58" s="7" t="s">
        <v>127</v>
      </c>
      <c r="I58" s="7" t="s">
        <v>115</v>
      </c>
      <c r="J58" s="7" t="s">
        <v>165</v>
      </c>
      <c r="K58" s="15" t="s">
        <v>122</v>
      </c>
      <c r="L58" s="7"/>
      <c r="M58" s="16">
        <f t="shared" si="10"/>
        <v>8</v>
      </c>
      <c r="N58" s="16">
        <v>20</v>
      </c>
      <c r="O58" s="34" t="s">
        <v>35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2</v>
      </c>
      <c r="W58" s="27">
        <v>0</v>
      </c>
      <c r="X58" s="27">
        <v>7</v>
      </c>
      <c r="Y58" s="27">
        <v>0</v>
      </c>
      <c r="Z58" s="27">
        <v>0</v>
      </c>
      <c r="AA58" s="27">
        <v>4</v>
      </c>
      <c r="AB58" s="27">
        <v>0</v>
      </c>
      <c r="AC58" s="27">
        <v>0</v>
      </c>
      <c r="AD58" s="27"/>
      <c r="AE58" s="27"/>
      <c r="AF58" s="27"/>
      <c r="AG58" s="27"/>
      <c r="AH58" s="47">
        <f t="shared" si="8"/>
        <v>13</v>
      </c>
    </row>
    <row r="59" spans="1:34" s="3" customFormat="1" ht="107.25" customHeight="1" x14ac:dyDescent="0.25">
      <c r="A59" s="48"/>
      <c r="B59" s="3" t="e">
        <f t="shared" ca="1" si="9"/>
        <v>#NAME?</v>
      </c>
      <c r="C59" s="7">
        <v>4</v>
      </c>
      <c r="D59" s="7" t="s">
        <v>229</v>
      </c>
      <c r="E59" s="7" t="s">
        <v>230</v>
      </c>
      <c r="F59" s="7" t="s">
        <v>114</v>
      </c>
      <c r="G59" s="7" t="s">
        <v>123</v>
      </c>
      <c r="H59" s="7" t="s">
        <v>127</v>
      </c>
      <c r="I59" s="7" t="s">
        <v>115</v>
      </c>
      <c r="J59" s="7" t="s">
        <v>152</v>
      </c>
      <c r="K59" s="15" t="s">
        <v>143</v>
      </c>
      <c r="L59" s="7"/>
      <c r="M59" s="16">
        <f t="shared" si="10"/>
        <v>7.2</v>
      </c>
      <c r="N59" s="16">
        <v>18</v>
      </c>
      <c r="O59" s="34" t="s">
        <v>35</v>
      </c>
      <c r="P59" s="27"/>
      <c r="Q59" s="28"/>
      <c r="R59" s="28"/>
      <c r="S59" s="28"/>
      <c r="T59" s="28"/>
      <c r="U59" s="28"/>
      <c r="V59" s="28">
        <v>7</v>
      </c>
      <c r="W59" s="28"/>
      <c r="X59" s="28"/>
      <c r="Y59" s="28"/>
      <c r="Z59" s="28">
        <v>2</v>
      </c>
      <c r="AA59" s="28">
        <v>4</v>
      </c>
      <c r="AB59" s="28"/>
      <c r="AC59" s="28"/>
      <c r="AD59" s="28"/>
      <c r="AE59" s="28"/>
      <c r="AF59" s="28"/>
      <c r="AG59" s="28"/>
      <c r="AH59" s="47">
        <f t="shared" si="8"/>
        <v>13</v>
      </c>
    </row>
    <row r="60" spans="1:34" s="3" customFormat="1" ht="107.25" customHeight="1" x14ac:dyDescent="0.25">
      <c r="A60" s="37"/>
      <c r="B60" s="7" t="e">
        <f t="shared" ca="1" si="9"/>
        <v>#NAME?</v>
      </c>
      <c r="C60" s="7">
        <v>4</v>
      </c>
      <c r="D60" s="7" t="s">
        <v>271</v>
      </c>
      <c r="E60" s="7" t="s">
        <v>272</v>
      </c>
      <c r="F60" s="7" t="s">
        <v>109</v>
      </c>
      <c r="G60" s="7" t="s">
        <v>126</v>
      </c>
      <c r="H60" s="7" t="s">
        <v>127</v>
      </c>
      <c r="I60" s="7" t="s">
        <v>115</v>
      </c>
      <c r="J60" s="7" t="s">
        <v>124</v>
      </c>
      <c r="K60" s="15" t="s">
        <v>122</v>
      </c>
      <c r="L60" s="7"/>
      <c r="M60" s="16">
        <f t="shared" si="10"/>
        <v>8</v>
      </c>
      <c r="N60" s="23">
        <v>20</v>
      </c>
      <c r="O60" s="34" t="s">
        <v>35</v>
      </c>
      <c r="P60" s="31">
        <v>0</v>
      </c>
      <c r="Q60" s="21">
        <v>1</v>
      </c>
      <c r="R60" s="21">
        <v>4</v>
      </c>
      <c r="S60" s="21">
        <v>6</v>
      </c>
      <c r="T60" s="21">
        <v>2</v>
      </c>
      <c r="U60" s="21"/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7">
        <f t="shared" si="8"/>
        <v>13</v>
      </c>
    </row>
    <row r="61" spans="1:34" s="3" customFormat="1" ht="107.25" customHeight="1" x14ac:dyDescent="0.25">
      <c r="A61" s="52"/>
      <c r="B61" s="3" t="e">
        <f t="shared" ca="1" si="9"/>
        <v>#NAME?</v>
      </c>
      <c r="C61" s="43">
        <v>4</v>
      </c>
      <c r="D61" s="43" t="s">
        <v>265</v>
      </c>
      <c r="E61" s="43" t="s">
        <v>266</v>
      </c>
      <c r="F61" s="43" t="s">
        <v>145</v>
      </c>
      <c r="G61" s="43" t="s">
        <v>112</v>
      </c>
      <c r="H61" s="43" t="s">
        <v>127</v>
      </c>
      <c r="I61" s="43" t="s">
        <v>115</v>
      </c>
      <c r="J61" s="43" t="s">
        <v>132</v>
      </c>
      <c r="K61" s="44" t="s">
        <v>143</v>
      </c>
      <c r="L61" s="43"/>
      <c r="M61" s="20">
        <f t="shared" si="10"/>
        <v>8</v>
      </c>
      <c r="N61" s="20">
        <v>20</v>
      </c>
      <c r="O61" s="36" t="s">
        <v>35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18">
        <v>1</v>
      </c>
      <c r="W61" s="39">
        <v>0</v>
      </c>
      <c r="X61" s="18">
        <v>1</v>
      </c>
      <c r="Y61" s="39">
        <v>0</v>
      </c>
      <c r="Z61" s="18">
        <v>11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49">
        <f t="shared" si="8"/>
        <v>13</v>
      </c>
    </row>
    <row r="62" spans="1:34" s="3" customFormat="1" ht="99.95" customHeight="1" x14ac:dyDescent="0.25">
      <c r="A62" s="37"/>
      <c r="B62" s="7" t="e">
        <f t="shared" ca="1" si="9"/>
        <v>#NAME?</v>
      </c>
      <c r="C62" s="7">
        <v>4</v>
      </c>
      <c r="D62" s="7" t="s">
        <v>184</v>
      </c>
      <c r="E62" s="7" t="s">
        <v>185</v>
      </c>
      <c r="F62" s="7" t="s">
        <v>116</v>
      </c>
      <c r="G62" s="7" t="s">
        <v>135</v>
      </c>
      <c r="H62" s="7" t="s">
        <v>127</v>
      </c>
      <c r="I62" s="7" t="s">
        <v>107</v>
      </c>
      <c r="J62" s="7" t="s">
        <v>132</v>
      </c>
      <c r="K62" s="15" t="s">
        <v>118</v>
      </c>
      <c r="L62" s="7"/>
      <c r="M62" s="16">
        <f t="shared" si="10"/>
        <v>12</v>
      </c>
      <c r="N62" s="16">
        <v>30</v>
      </c>
      <c r="O62" s="34" t="s">
        <v>35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1</v>
      </c>
      <c r="W62" s="27">
        <v>0</v>
      </c>
      <c r="X62" s="27">
        <v>0</v>
      </c>
      <c r="Y62" s="27">
        <v>0</v>
      </c>
      <c r="Z62" s="27">
        <v>8</v>
      </c>
      <c r="AA62" s="27">
        <v>2</v>
      </c>
      <c r="AB62" s="27">
        <v>0</v>
      </c>
      <c r="AC62" s="27">
        <v>0</v>
      </c>
      <c r="AD62" s="27"/>
      <c r="AE62" s="27"/>
      <c r="AF62" s="27"/>
      <c r="AG62" s="27"/>
      <c r="AH62" s="47">
        <f t="shared" si="8"/>
        <v>11</v>
      </c>
    </row>
    <row r="63" spans="1:34" s="3" customFormat="1" ht="107.25" customHeight="1" x14ac:dyDescent="0.25">
      <c r="A63" s="48"/>
      <c r="B63" s="3" t="e">
        <f t="shared" ca="1" si="9"/>
        <v>#NAME?</v>
      </c>
      <c r="C63" s="21">
        <v>4</v>
      </c>
      <c r="D63" s="21" t="s">
        <v>217</v>
      </c>
      <c r="E63" s="21" t="s">
        <v>218</v>
      </c>
      <c r="F63" s="21" t="s">
        <v>109</v>
      </c>
      <c r="G63" s="21" t="s">
        <v>113</v>
      </c>
      <c r="H63" s="21" t="s">
        <v>127</v>
      </c>
      <c r="I63" s="21" t="s">
        <v>115</v>
      </c>
      <c r="J63" s="21" t="s">
        <v>110</v>
      </c>
      <c r="K63" s="22" t="s">
        <v>111</v>
      </c>
      <c r="L63" s="21"/>
      <c r="M63" s="23">
        <f t="shared" si="10"/>
        <v>8</v>
      </c>
      <c r="N63" s="23">
        <v>20</v>
      </c>
      <c r="O63" s="35" t="s">
        <v>35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1</v>
      </c>
      <c r="W63" s="29">
        <v>0</v>
      </c>
      <c r="X63" s="29">
        <v>9</v>
      </c>
      <c r="Y63" s="29">
        <v>0</v>
      </c>
      <c r="Z63" s="29">
        <v>0</v>
      </c>
      <c r="AA63" s="29">
        <v>1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50">
        <f t="shared" si="8"/>
        <v>11</v>
      </c>
    </row>
    <row r="64" spans="1:34" s="3" customFormat="1" ht="107.25" customHeight="1" x14ac:dyDescent="0.25">
      <c r="A64" s="42"/>
      <c r="B64" s="3" t="e">
        <f t="shared" ca="1" si="9"/>
        <v>#NAME?</v>
      </c>
      <c r="C64" s="21">
        <v>4</v>
      </c>
      <c r="D64" s="21" t="s">
        <v>267</v>
      </c>
      <c r="E64" s="21" t="s">
        <v>268</v>
      </c>
      <c r="F64" s="21" t="s">
        <v>160</v>
      </c>
      <c r="G64" s="21" t="s">
        <v>135</v>
      </c>
      <c r="H64" s="21" t="s">
        <v>127</v>
      </c>
      <c r="I64" s="21" t="s">
        <v>107</v>
      </c>
      <c r="J64" s="21" t="s">
        <v>110</v>
      </c>
      <c r="K64" s="22" t="s">
        <v>122</v>
      </c>
      <c r="L64" s="21"/>
      <c r="M64" s="16">
        <f t="shared" si="10"/>
        <v>7.2</v>
      </c>
      <c r="N64" s="16">
        <v>18</v>
      </c>
      <c r="O64" s="34" t="s">
        <v>35</v>
      </c>
      <c r="P64" s="31">
        <v>0</v>
      </c>
      <c r="Q64" s="7"/>
      <c r="R64" s="7"/>
      <c r="S64" s="7"/>
      <c r="T64" s="7"/>
      <c r="U64" s="7"/>
      <c r="V64" s="7">
        <v>3</v>
      </c>
      <c r="W64" s="7"/>
      <c r="X64" s="7">
        <v>1</v>
      </c>
      <c r="Y64" s="7">
        <v>6</v>
      </c>
      <c r="Z64" s="7"/>
      <c r="AA64" s="7">
        <v>1</v>
      </c>
      <c r="AB64" s="7"/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47">
        <f t="shared" si="8"/>
        <v>11</v>
      </c>
    </row>
    <row r="65" spans="1:34" s="3" customFormat="1" ht="107.25" customHeight="1" x14ac:dyDescent="0.25">
      <c r="A65" s="46"/>
      <c r="B65" s="3" t="e">
        <f t="shared" ca="1" si="9"/>
        <v>#NAME?</v>
      </c>
      <c r="C65" s="7">
        <v>4</v>
      </c>
      <c r="D65" s="7" t="s">
        <v>269</v>
      </c>
      <c r="E65" s="7" t="s">
        <v>270</v>
      </c>
      <c r="F65" s="7" t="s">
        <v>114</v>
      </c>
      <c r="G65" s="7" t="s">
        <v>144</v>
      </c>
      <c r="H65" s="7" t="s">
        <v>127</v>
      </c>
      <c r="I65" s="7" t="s">
        <v>115</v>
      </c>
      <c r="J65" s="7" t="s">
        <v>124</v>
      </c>
      <c r="K65" s="15" t="s">
        <v>163</v>
      </c>
      <c r="L65" s="7"/>
      <c r="M65" s="16">
        <f t="shared" si="10"/>
        <v>11.2</v>
      </c>
      <c r="N65" s="16">
        <v>28</v>
      </c>
      <c r="O65" s="34" t="s">
        <v>35</v>
      </c>
      <c r="P65" s="31">
        <v>0</v>
      </c>
      <c r="Q65" s="7"/>
      <c r="R65" s="7"/>
      <c r="S65" s="7"/>
      <c r="T65" s="7"/>
      <c r="U65" s="7"/>
      <c r="V65" s="7">
        <v>5</v>
      </c>
      <c r="W65" s="7"/>
      <c r="X65" s="7">
        <v>3</v>
      </c>
      <c r="Y65" s="31">
        <v>0</v>
      </c>
      <c r="Z65" s="7">
        <v>3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47">
        <f t="shared" si="8"/>
        <v>11</v>
      </c>
    </row>
    <row r="66" spans="1:34" s="3" customFormat="1" ht="107.25" customHeight="1" x14ac:dyDescent="0.25">
      <c r="A66" s="48"/>
      <c r="B66" s="3" t="e">
        <f t="shared" ca="1" si="9"/>
        <v>#NAME?</v>
      </c>
      <c r="C66" s="7">
        <v>4</v>
      </c>
      <c r="D66" s="7" t="s">
        <v>269</v>
      </c>
      <c r="E66" s="7" t="s">
        <v>270</v>
      </c>
      <c r="F66" s="7" t="s">
        <v>114</v>
      </c>
      <c r="G66" s="7" t="s">
        <v>112</v>
      </c>
      <c r="H66" s="7" t="s">
        <v>127</v>
      </c>
      <c r="I66" s="7" t="s">
        <v>115</v>
      </c>
      <c r="J66" s="7" t="s">
        <v>124</v>
      </c>
      <c r="K66" s="15" t="s">
        <v>163</v>
      </c>
      <c r="L66" s="7"/>
      <c r="M66" s="16">
        <f t="shared" si="10"/>
        <v>11.2</v>
      </c>
      <c r="N66" s="16">
        <v>28</v>
      </c>
      <c r="O66" s="34" t="s">
        <v>35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7">
        <v>4</v>
      </c>
      <c r="W66" s="31">
        <v>0</v>
      </c>
      <c r="X66" s="7">
        <v>1</v>
      </c>
      <c r="Y66" s="31">
        <v>0</v>
      </c>
      <c r="Z66" s="7">
        <v>1</v>
      </c>
      <c r="AA66" s="7">
        <v>5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47">
        <f t="shared" si="8"/>
        <v>11</v>
      </c>
    </row>
    <row r="67" spans="1:34" s="3" customFormat="1" ht="107.25" customHeight="1" x14ac:dyDescent="0.25">
      <c r="A67" s="37"/>
      <c r="B67" s="3" t="e">
        <f t="shared" ca="1" si="9"/>
        <v>#NAME?</v>
      </c>
      <c r="C67" s="7">
        <v>4</v>
      </c>
      <c r="D67" s="7" t="s">
        <v>219</v>
      </c>
      <c r="E67" s="7" t="s">
        <v>220</v>
      </c>
      <c r="F67" s="7" t="s">
        <v>136</v>
      </c>
      <c r="G67" s="7" t="s">
        <v>113</v>
      </c>
      <c r="H67" s="7" t="s">
        <v>127</v>
      </c>
      <c r="I67" s="7" t="s">
        <v>107</v>
      </c>
      <c r="J67" s="7" t="s">
        <v>137</v>
      </c>
      <c r="K67" s="15" t="s">
        <v>111</v>
      </c>
      <c r="L67" s="7"/>
      <c r="M67" s="16">
        <f t="shared" si="10"/>
        <v>10</v>
      </c>
      <c r="N67" s="16">
        <v>25</v>
      </c>
      <c r="O67" s="34" t="s">
        <v>35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1</v>
      </c>
      <c r="W67" s="27">
        <v>0</v>
      </c>
      <c r="X67" s="27">
        <v>1</v>
      </c>
      <c r="Y67" s="27">
        <v>0</v>
      </c>
      <c r="Z67" s="27">
        <v>8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47">
        <f t="shared" si="8"/>
        <v>10</v>
      </c>
    </row>
    <row r="68" spans="1:34" s="3" customFormat="1" ht="107.25" customHeight="1" x14ac:dyDescent="0.25">
      <c r="A68" s="37"/>
      <c r="B68" s="3" t="e">
        <f t="shared" ca="1" si="9"/>
        <v>#NAME?</v>
      </c>
      <c r="C68" s="7">
        <v>4</v>
      </c>
      <c r="D68" s="7" t="s">
        <v>170</v>
      </c>
      <c r="E68" s="7" t="s">
        <v>171</v>
      </c>
      <c r="F68" s="7" t="s">
        <v>129</v>
      </c>
      <c r="G68" s="7" t="s">
        <v>172</v>
      </c>
      <c r="H68" s="7" t="s">
        <v>127</v>
      </c>
      <c r="I68" s="7" t="s">
        <v>115</v>
      </c>
      <c r="J68" s="7" t="s">
        <v>128</v>
      </c>
      <c r="K68" s="15" t="s">
        <v>122</v>
      </c>
      <c r="L68" s="7"/>
      <c r="M68" s="16">
        <f t="shared" si="10"/>
        <v>16</v>
      </c>
      <c r="N68" s="16">
        <v>40</v>
      </c>
      <c r="O68" s="34" t="s">
        <v>35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2</v>
      </c>
      <c r="W68" s="27"/>
      <c r="X68" s="27"/>
      <c r="Y68" s="27"/>
      <c r="Z68" s="27">
        <v>4</v>
      </c>
      <c r="AA68" s="27">
        <v>4</v>
      </c>
      <c r="AB68" s="27"/>
      <c r="AC68" s="27"/>
      <c r="AD68" s="27"/>
      <c r="AE68" s="27"/>
      <c r="AF68" s="27"/>
      <c r="AG68" s="27"/>
      <c r="AH68" s="47">
        <f t="shared" si="8"/>
        <v>10</v>
      </c>
    </row>
    <row r="69" spans="1:34" s="3" customFormat="1" ht="107.25" customHeight="1" x14ac:dyDescent="0.25">
      <c r="A69" s="37"/>
      <c r="B69" s="3" t="e">
        <f t="shared" ca="1" si="9"/>
        <v>#NAME?</v>
      </c>
      <c r="C69" s="7">
        <v>4</v>
      </c>
      <c r="D69" s="7" t="s">
        <v>192</v>
      </c>
      <c r="E69" s="7" t="s">
        <v>193</v>
      </c>
      <c r="F69" s="7" t="s">
        <v>136</v>
      </c>
      <c r="G69" s="7" t="s">
        <v>125</v>
      </c>
      <c r="H69" s="7" t="s">
        <v>127</v>
      </c>
      <c r="I69" s="7" t="s">
        <v>115</v>
      </c>
      <c r="J69" s="7" t="s">
        <v>137</v>
      </c>
      <c r="K69" s="15" t="s">
        <v>118</v>
      </c>
      <c r="L69" s="7"/>
      <c r="M69" s="16">
        <f t="shared" si="10"/>
        <v>16</v>
      </c>
      <c r="N69" s="16">
        <v>40</v>
      </c>
      <c r="O69" s="34" t="s">
        <v>35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5</v>
      </c>
      <c r="W69" s="27"/>
      <c r="X69" s="27">
        <v>4</v>
      </c>
      <c r="Y69" s="27"/>
      <c r="Z69" s="27"/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v>0</v>
      </c>
      <c r="AH69" s="47">
        <f t="shared" si="8"/>
        <v>9</v>
      </c>
    </row>
    <row r="70" spans="1:34" s="3" customFormat="1" ht="114.75" customHeight="1" x14ac:dyDescent="0.25">
      <c r="A70" s="37"/>
      <c r="B70" s="3" t="e">
        <f t="shared" ca="1" si="9"/>
        <v>#NAME?</v>
      </c>
      <c r="C70" s="7">
        <v>4</v>
      </c>
      <c r="D70" s="7" t="s">
        <v>215</v>
      </c>
      <c r="E70" s="7" t="s">
        <v>216</v>
      </c>
      <c r="F70" s="7" t="s">
        <v>138</v>
      </c>
      <c r="G70" s="7" t="s">
        <v>113</v>
      </c>
      <c r="H70" s="7" t="s">
        <v>127</v>
      </c>
      <c r="I70" s="7" t="s">
        <v>115</v>
      </c>
      <c r="J70" s="7" t="s">
        <v>110</v>
      </c>
      <c r="K70" s="15" t="s">
        <v>111</v>
      </c>
      <c r="L70" s="7"/>
      <c r="M70" s="16">
        <f t="shared" ref="M70" si="11">SUM(N70/2.5)</f>
        <v>6.4</v>
      </c>
      <c r="N70" s="16">
        <v>16</v>
      </c>
      <c r="O70" s="34" t="s">
        <v>35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2</v>
      </c>
      <c r="W70" s="27">
        <v>0</v>
      </c>
      <c r="X70" s="27">
        <v>0</v>
      </c>
      <c r="Y70" s="27">
        <v>0</v>
      </c>
      <c r="Z70" s="27">
        <v>4</v>
      </c>
      <c r="AA70" s="27">
        <v>3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47">
        <f t="shared" si="8"/>
        <v>9</v>
      </c>
    </row>
    <row r="71" spans="1:34" s="3" customFormat="1" ht="107.25" customHeight="1" x14ac:dyDescent="0.25">
      <c r="A71" s="48"/>
      <c r="B71" s="3" t="e">
        <f t="shared" ca="1" si="9"/>
        <v>#NAME?</v>
      </c>
      <c r="C71" s="7">
        <v>4</v>
      </c>
      <c r="D71" s="7" t="s">
        <v>192</v>
      </c>
      <c r="E71" s="7" t="s">
        <v>193</v>
      </c>
      <c r="F71" s="7" t="s">
        <v>136</v>
      </c>
      <c r="G71" s="7" t="s">
        <v>169</v>
      </c>
      <c r="H71" s="7" t="s">
        <v>127</v>
      </c>
      <c r="I71" s="7" t="s">
        <v>115</v>
      </c>
      <c r="J71" s="7" t="s">
        <v>137</v>
      </c>
      <c r="K71" s="15" t="s">
        <v>118</v>
      </c>
      <c r="L71" s="7"/>
      <c r="M71" s="16">
        <f t="shared" si="10"/>
        <v>16</v>
      </c>
      <c r="N71" s="16">
        <v>40</v>
      </c>
      <c r="O71" s="34" t="s">
        <v>35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4</v>
      </c>
      <c r="W71" s="27">
        <v>0</v>
      </c>
      <c r="X71" s="27">
        <v>4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47">
        <f t="shared" si="8"/>
        <v>8</v>
      </c>
    </row>
    <row r="72" spans="1:34" s="3" customFormat="1" ht="107.25" customHeight="1" x14ac:dyDescent="0.25">
      <c r="A72" s="37"/>
      <c r="C72" s="7"/>
      <c r="D72" s="7" t="s">
        <v>277</v>
      </c>
      <c r="E72" s="7" t="s">
        <v>185</v>
      </c>
      <c r="F72" s="7" t="s">
        <v>116</v>
      </c>
      <c r="G72" s="7" t="s">
        <v>279</v>
      </c>
      <c r="H72" s="7" t="s">
        <v>127</v>
      </c>
      <c r="I72" s="7" t="s">
        <v>107</v>
      </c>
      <c r="J72" s="7" t="s">
        <v>132</v>
      </c>
      <c r="K72" s="15" t="s">
        <v>118</v>
      </c>
      <c r="L72" s="7"/>
      <c r="M72" s="16">
        <f t="shared" si="10"/>
        <v>12</v>
      </c>
      <c r="N72" s="16">
        <v>30</v>
      </c>
      <c r="O72" s="34" t="s">
        <v>35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/>
      <c r="V72" s="27"/>
      <c r="W72" s="27"/>
      <c r="X72" s="27"/>
      <c r="Y72" s="27"/>
      <c r="Z72" s="27">
        <v>3</v>
      </c>
      <c r="AA72" s="27">
        <v>4</v>
      </c>
      <c r="AB72" s="27"/>
      <c r="AC72" s="27">
        <v>0</v>
      </c>
      <c r="AD72" s="27"/>
      <c r="AE72" s="27"/>
      <c r="AF72" s="27"/>
      <c r="AG72" s="27"/>
      <c r="AH72" s="47">
        <f t="shared" si="8"/>
        <v>7</v>
      </c>
    </row>
    <row r="73" spans="1:34" s="3" customFormat="1" ht="107.25" customHeight="1" x14ac:dyDescent="0.25">
      <c r="A73" s="37"/>
      <c r="B73" s="3" t="e">
        <f ca="1">_xlfn.CONCAT(D73,G73)</f>
        <v>#NAME?</v>
      </c>
      <c r="C73" s="7">
        <v>4</v>
      </c>
      <c r="D73" s="7" t="s">
        <v>213</v>
      </c>
      <c r="E73" s="7" t="s">
        <v>214</v>
      </c>
      <c r="F73" s="7" t="s">
        <v>138</v>
      </c>
      <c r="G73" s="7" t="s">
        <v>105</v>
      </c>
      <c r="H73" s="7" t="s">
        <v>127</v>
      </c>
      <c r="I73" s="7" t="s">
        <v>115</v>
      </c>
      <c r="J73" s="7" t="s">
        <v>110</v>
      </c>
      <c r="K73" s="15" t="s">
        <v>111</v>
      </c>
      <c r="L73" s="7"/>
      <c r="M73" s="16">
        <f t="shared" si="10"/>
        <v>6.4</v>
      </c>
      <c r="N73" s="16">
        <v>16</v>
      </c>
      <c r="O73" s="34" t="s">
        <v>35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5</v>
      </c>
      <c r="AA73" s="27">
        <v>2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47">
        <f t="shared" ref="AH73:AH75" si="12">SUM(P73:AG73)</f>
        <v>7</v>
      </c>
    </row>
    <row r="74" spans="1:34" s="3" customFormat="1" ht="107.25" customHeight="1" x14ac:dyDescent="0.25">
      <c r="A74" s="53"/>
      <c r="B74" s="3" t="e">
        <f ca="1">_xlfn.CONCAT(D74,G74)</f>
        <v>#NAME?</v>
      </c>
      <c r="C74" s="43">
        <v>4</v>
      </c>
      <c r="D74" s="43" t="s">
        <v>188</v>
      </c>
      <c r="E74" s="43" t="s">
        <v>189</v>
      </c>
      <c r="F74" s="43" t="s">
        <v>145</v>
      </c>
      <c r="G74" s="43" t="s">
        <v>112</v>
      </c>
      <c r="H74" s="43" t="s">
        <v>127</v>
      </c>
      <c r="I74" s="43" t="s">
        <v>115</v>
      </c>
      <c r="J74" s="43" t="s">
        <v>132</v>
      </c>
      <c r="K74" s="44" t="s">
        <v>143</v>
      </c>
      <c r="L74" s="43"/>
      <c r="M74" s="45">
        <f t="shared" si="10"/>
        <v>8</v>
      </c>
      <c r="N74" s="45">
        <v>20</v>
      </c>
      <c r="O74" s="57" t="s">
        <v>35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1</v>
      </c>
      <c r="W74" s="58">
        <v>0</v>
      </c>
      <c r="X74" s="58">
        <v>1</v>
      </c>
      <c r="Y74" s="58"/>
      <c r="Z74" s="58">
        <v>1</v>
      </c>
      <c r="AA74" s="58">
        <v>2</v>
      </c>
      <c r="AB74" s="58">
        <v>0</v>
      </c>
      <c r="AC74" s="58">
        <v>0</v>
      </c>
      <c r="AD74" s="58"/>
      <c r="AE74" s="58"/>
      <c r="AF74" s="58"/>
      <c r="AG74" s="58"/>
      <c r="AH74" s="49">
        <f t="shared" si="12"/>
        <v>5</v>
      </c>
    </row>
    <row r="75" spans="1:34" ht="105" customHeight="1" x14ac:dyDescent="0.25">
      <c r="A75" s="54"/>
      <c r="B75" s="55" t="e">
        <f ca="1">_xlfn.CONCAT(D75,F75)</f>
        <v>#NAME?</v>
      </c>
      <c r="C75" s="55">
        <v>4</v>
      </c>
      <c r="D75" s="55" t="s">
        <v>250</v>
      </c>
      <c r="E75" s="7" t="s">
        <v>276</v>
      </c>
      <c r="F75" s="7" t="s">
        <v>114</v>
      </c>
      <c r="G75" s="7" t="s">
        <v>164</v>
      </c>
      <c r="H75" s="55" t="s">
        <v>127</v>
      </c>
      <c r="I75" s="55" t="s">
        <v>107</v>
      </c>
      <c r="J75" s="55" t="s">
        <v>132</v>
      </c>
      <c r="K75" s="55" t="s">
        <v>143</v>
      </c>
      <c r="L75" s="55"/>
      <c r="M75" s="16">
        <f t="shared" si="10"/>
        <v>6</v>
      </c>
      <c r="N75" s="56">
        <v>15</v>
      </c>
      <c r="O75" s="34" t="s">
        <v>69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/>
      <c r="Z75" s="27">
        <v>0</v>
      </c>
      <c r="AA75" s="27">
        <v>2</v>
      </c>
      <c r="AB75" s="27"/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47">
        <f t="shared" si="12"/>
        <v>2</v>
      </c>
    </row>
    <row r="76" spans="1:34" x14ac:dyDescent="0.25">
      <c r="AH76" s="61">
        <f>SUM(AH13:AH75)</f>
        <v>5216</v>
      </c>
    </row>
  </sheetData>
  <mergeCells count="1">
    <mergeCell ref="A1:N11"/>
  </mergeCells>
  <phoneticPr fontId="11" type="noConversion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Ellesse New</vt:lpstr>
      <vt:lpstr>'Ellesse New'!Print_Area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cp:lastPrinted>2023-10-23T14:02:30Z</cp:lastPrinted>
  <dcterms:created xsi:type="dcterms:W3CDTF">2023-05-16T11:51:42Z</dcterms:created>
  <dcterms:modified xsi:type="dcterms:W3CDTF">2026-01-22T10:03:49Z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